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лан по обяз 2019" sheetId="9" r:id="rId1"/>
    <sheet name="план по пл 2019" sheetId="10" r:id="rId2"/>
  </sheets>
  <calcPr calcId="145621"/>
</workbook>
</file>

<file path=xl/calcChain.xml><?xml version="1.0" encoding="utf-8"?>
<calcChain xmlns="http://schemas.openxmlformats.org/spreadsheetml/2006/main">
  <c r="G50" i="10" l="1"/>
  <c r="G49" i="10"/>
  <c r="S48" i="10"/>
  <c r="R48" i="10"/>
  <c r="Q48" i="10"/>
  <c r="P48" i="10"/>
  <c r="O48" i="10"/>
  <c r="N48" i="10"/>
  <c r="N47" i="10" s="1"/>
  <c r="M48" i="10"/>
  <c r="L48" i="10"/>
  <c r="L47" i="10" s="1"/>
  <c r="K48" i="10"/>
  <c r="J48" i="10"/>
  <c r="I48" i="10"/>
  <c r="H48" i="10"/>
  <c r="H47" i="10" s="1"/>
  <c r="S47" i="10"/>
  <c r="R47" i="10"/>
  <c r="Q47" i="10"/>
  <c r="P47" i="10"/>
  <c r="O47" i="10"/>
  <c r="M47" i="10"/>
  <c r="K47" i="10"/>
  <c r="J47" i="10"/>
  <c r="I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S29" i="10"/>
  <c r="S23" i="10" s="1"/>
  <c r="S22" i="10" s="1"/>
  <c r="S21" i="10" s="1"/>
  <c r="R29" i="10"/>
  <c r="R23" i="10" s="1"/>
  <c r="R22" i="10" s="1"/>
  <c r="R21" i="10" s="1"/>
  <c r="Q29" i="10"/>
  <c r="Q23" i="10" s="1"/>
  <c r="Q22" i="10" s="1"/>
  <c r="Q21" i="10" s="1"/>
  <c r="P29" i="10"/>
  <c r="P23" i="10" s="1"/>
  <c r="P22" i="10" s="1"/>
  <c r="P21" i="10" s="1"/>
  <c r="O29" i="10"/>
  <c r="O23" i="10" s="1"/>
  <c r="O22" i="10" s="1"/>
  <c r="O21" i="10" s="1"/>
  <c r="N29" i="10"/>
  <c r="N23" i="10" s="1"/>
  <c r="M29" i="10"/>
  <c r="M23" i="10" s="1"/>
  <c r="M22" i="10" s="1"/>
  <c r="M21" i="10" s="1"/>
  <c r="L29" i="10"/>
  <c r="L23" i="10" s="1"/>
  <c r="K29" i="10"/>
  <c r="K23" i="10" s="1"/>
  <c r="K22" i="10" s="1"/>
  <c r="K21" i="10" s="1"/>
  <c r="J29" i="10"/>
  <c r="J23" i="10" s="1"/>
  <c r="J22" i="10" s="1"/>
  <c r="J21" i="10" s="1"/>
  <c r="I29" i="10"/>
  <c r="I23" i="10" s="1"/>
  <c r="I22" i="10" s="1"/>
  <c r="I21" i="10" s="1"/>
  <c r="H29" i="10"/>
  <c r="H23" i="10" s="1"/>
  <c r="S24" i="10"/>
  <c r="Q24" i="10"/>
  <c r="P24" i="10"/>
  <c r="O24" i="10"/>
  <c r="N24" i="10"/>
  <c r="M24" i="10"/>
  <c r="L24" i="10"/>
  <c r="K24" i="10"/>
  <c r="J24" i="10"/>
  <c r="I24" i="10"/>
  <c r="H24" i="10"/>
  <c r="G24" i="10"/>
  <c r="G50" i="9"/>
  <c r="G49" i="9"/>
  <c r="G48" i="9" s="1"/>
  <c r="G47" i="9" s="1"/>
  <c r="S48" i="9"/>
  <c r="R48" i="9"/>
  <c r="Q48" i="9"/>
  <c r="P48" i="9"/>
  <c r="O48" i="9"/>
  <c r="N48" i="9"/>
  <c r="M48" i="9"/>
  <c r="L48" i="9"/>
  <c r="K48" i="9"/>
  <c r="J48" i="9"/>
  <c r="I48" i="9"/>
  <c r="H48" i="9"/>
  <c r="S47" i="9"/>
  <c r="R47" i="9"/>
  <c r="Q47" i="9"/>
  <c r="P47" i="9"/>
  <c r="O47" i="9"/>
  <c r="N47" i="9"/>
  <c r="M47" i="9"/>
  <c r="L47" i="9"/>
  <c r="K47" i="9"/>
  <c r="J47" i="9"/>
  <c r="I47" i="9"/>
  <c r="H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29" i="9" s="1"/>
  <c r="G23" i="9" s="1"/>
  <c r="G31" i="9"/>
  <c r="G30" i="9"/>
  <c r="S29" i="9"/>
  <c r="R29" i="9"/>
  <c r="R23" i="9" s="1"/>
  <c r="R22" i="9" s="1"/>
  <c r="R21" i="9" s="1"/>
  <c r="Q29" i="9"/>
  <c r="P29" i="9"/>
  <c r="O29" i="9"/>
  <c r="N29" i="9"/>
  <c r="N23" i="9" s="1"/>
  <c r="N22" i="9" s="1"/>
  <c r="N21" i="9" s="1"/>
  <c r="M29" i="9"/>
  <c r="L29" i="9"/>
  <c r="K29" i="9"/>
  <c r="J29" i="9"/>
  <c r="J23" i="9" s="1"/>
  <c r="J22" i="9" s="1"/>
  <c r="J21" i="9" s="1"/>
  <c r="I29" i="9"/>
  <c r="H29" i="9"/>
  <c r="S24" i="9"/>
  <c r="Q24" i="9"/>
  <c r="P24" i="9"/>
  <c r="O24" i="9"/>
  <c r="N24" i="9"/>
  <c r="M24" i="9"/>
  <c r="L24" i="9"/>
  <c r="K24" i="9"/>
  <c r="J24" i="9"/>
  <c r="I24" i="9"/>
  <c r="H24" i="9"/>
  <c r="G24" i="9"/>
  <c r="S23" i="9"/>
  <c r="S22" i="9" s="1"/>
  <c r="S21" i="9" s="1"/>
  <c r="Q23" i="9"/>
  <c r="P23" i="9"/>
  <c r="O23" i="9"/>
  <c r="O22" i="9" s="1"/>
  <c r="O21" i="9" s="1"/>
  <c r="M23" i="9"/>
  <c r="L23" i="9"/>
  <c r="K23" i="9"/>
  <c r="K22" i="9" s="1"/>
  <c r="K21" i="9" s="1"/>
  <c r="I23" i="9"/>
  <c r="H23" i="9"/>
  <c r="Q22" i="9"/>
  <c r="P22" i="9"/>
  <c r="P21" i="9" s="1"/>
  <c r="M22" i="9"/>
  <c r="L22" i="9"/>
  <c r="L21" i="9" s="1"/>
  <c r="I22" i="9"/>
  <c r="H22" i="9"/>
  <c r="H21" i="9" s="1"/>
  <c r="Q21" i="9"/>
  <c r="M21" i="9"/>
  <c r="I21" i="9"/>
  <c r="H22" i="10" l="1"/>
  <c r="H21" i="10" s="1"/>
  <c r="G48" i="10"/>
  <c r="G47" i="10" s="1"/>
  <c r="N22" i="10"/>
  <c r="N21" i="10" s="1"/>
  <c r="L22" i="10"/>
  <c r="L21" i="10" s="1"/>
  <c r="G29" i="10"/>
  <c r="G23" i="10" s="1"/>
  <c r="G22" i="10" s="1"/>
  <c r="G21" i="10" s="1"/>
  <c r="G22" i="9"/>
  <c r="G21" i="9" s="1"/>
</calcChain>
</file>

<file path=xl/sharedStrings.xml><?xml version="1.0" encoding="utf-8"?>
<sst xmlns="http://schemas.openxmlformats.org/spreadsheetml/2006/main" count="200" uniqueCount="88">
  <si>
    <t>"Утверждаю"</t>
  </si>
  <si>
    <t>Приложение 5</t>
  </si>
  <si>
    <t>к Правилам исполнения бюджета и его кассового обслуживания</t>
  </si>
  <si>
    <t xml:space="preserve">
"25" января 2019 г.</t>
  </si>
  <si>
    <t>Индивидуальный план финансирования государственного учреждения по обязательствам</t>
  </si>
  <si>
    <t>Регион</t>
  </si>
  <si>
    <t>Вид бюджета</t>
  </si>
  <si>
    <t>районный</t>
  </si>
  <si>
    <t>М.П.</t>
  </si>
  <si>
    <t>Период</t>
  </si>
  <si>
    <t>2019 год</t>
  </si>
  <si>
    <t>Ед. измерения</t>
  </si>
  <si>
    <t>тыс. тенге</t>
  </si>
  <si>
    <t>Администратор бюджетных программ</t>
  </si>
  <si>
    <t>ГУ "Махамбетский районный отдел образования</t>
  </si>
  <si>
    <t>Государственное учреждение</t>
  </si>
  <si>
    <t xml:space="preserve">КГУ "Есболская средняя школа"государсвенного учреждения "Махамбетский районный отдел образования"                                                                                                                                               </t>
  </si>
  <si>
    <t>Код администратора</t>
  </si>
  <si>
    <t>Наименование расходов</t>
  </si>
  <si>
    <t>Финансовый план на год</t>
  </si>
  <si>
    <t>План по месяцам</t>
  </si>
  <si>
    <t>Код государственного учреждения</t>
  </si>
  <si>
    <t>Программа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</si>
  <si>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</si>
  <si>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</si>
  <si>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</si>
  <si>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</si>
  <si>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</si>
  <si>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</si>
  <si>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</si>
  <si>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</si>
  <si>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</si>
  <si>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</si>
  <si>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</si>
  <si>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</si>
  <si>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Подпрограмма</t>
  </si>
  <si>
    <t>Специфика</t>
  </si>
  <si>
    <t>464</t>
  </si>
  <si>
    <t>Отдел образования района (города областного значения)</t>
  </si>
  <si>
    <t>1491</t>
  </si>
  <si>
    <t>КГУ "Есболская средняя школа"государсвенного учреждения "Махамбетский районный отдел образования"</t>
  </si>
  <si>
    <t>003</t>
  </si>
  <si>
    <t>Общеобразовательное обучение</t>
  </si>
  <si>
    <t>011</t>
  </si>
  <si>
    <t>За счет трансфертов из республиканского бюджета</t>
  </si>
  <si>
    <t>111</t>
  </si>
  <si>
    <t>Оплата труда</t>
  </si>
  <si>
    <t>121</t>
  </si>
  <si>
    <t>Социальный налог</t>
  </si>
  <si>
    <t>122</t>
  </si>
  <si>
    <t>Социальные отчисления в Государственный фонд социального страхования</t>
  </si>
  <si>
    <t>124</t>
  </si>
  <si>
    <t>Отчисления на обязательное социальное медицинское страхование</t>
  </si>
  <si>
    <t>015</t>
  </si>
  <si>
    <t>За счет средств местного бюджета</t>
  </si>
  <si>
    <t>113</t>
  </si>
  <si>
    <t>Компенсационные выплаты</t>
  </si>
  <si>
    <t>123</t>
  </si>
  <si>
    <t>Взносы на обязательное страхование</t>
  </si>
  <si>
    <t>141</t>
  </si>
  <si>
    <t>Приобретение продуктов питания</t>
  </si>
  <si>
    <t>144</t>
  </si>
  <si>
    <t>Приобретение топлива, горюче-смазочных материалов</t>
  </si>
  <si>
    <t>149</t>
  </si>
  <si>
    <t>Приобретение прочих запасов</t>
  </si>
  <si>
    <t>151</t>
  </si>
  <si>
    <t>Оплата коммунальных услуг</t>
  </si>
  <si>
    <t>152</t>
  </si>
  <si>
    <t>Оплата услуг связи</t>
  </si>
  <si>
    <t>153</t>
  </si>
  <si>
    <t>Оплата транспортных услуг</t>
  </si>
  <si>
    <t>159</t>
  </si>
  <si>
    <t>Оплата прочих услуг и работ</t>
  </si>
  <si>
    <t>161</t>
  </si>
  <si>
    <t>Командировки и служебные разъезды внутри страны</t>
  </si>
  <si>
    <t>163</t>
  </si>
  <si>
    <t>Затраты Фонда всеобщего обязательного среднего образования</t>
  </si>
  <si>
    <t>169</t>
  </si>
  <si>
    <t>Прочие текущие затраты</t>
  </si>
  <si>
    <t>414</t>
  </si>
  <si>
    <t>Приобретение машин, оборудования, инструментов, производственного и хозяйственного инвентаря</t>
  </si>
  <si>
    <t>067</t>
  </si>
  <si>
    <t>Капитальные расходы подведомственных государственных учреждений и организаций</t>
  </si>
  <si>
    <t>416</t>
  </si>
  <si>
    <t>Приобретение нематериальных активов</t>
  </si>
  <si>
    <t>Руководитель госучреждении                                                                          Ф. Тюрина</t>
  </si>
  <si>
    <t>Бухгалтер                                                                                                           Б. Мырзағалиева</t>
  </si>
  <si>
    <t>Индивидуальный план финансирования государственного учреждения по платежам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</si>
</sst>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Times New Roman CYR"/>
      <charset val="204"/>
    </font>
    <font>
      <sz val="10"/>
      <color theme="1"/>
      <name val="Times New Roman CYR"/>
      <charset val="204"/>
    </font>
    <font>
      <b/>
      <sz val="8"/>
      <color theme="1"/>
      <name val="Times New Roman CYR"/>
      <charset val="204"/>
    </font>
    <font>
      <b/>
      <sz val="12"/>
      <color theme="1"/>
      <name val="Times New Roman CYR"/>
      <charset val="204"/>
    </font>
    <font>
      <b/>
      <sz val="9"/>
      <color theme="1"/>
      <name val="Times New Roman CYR"/>
      <charset val="204"/>
    </font>
    <font>
      <b/>
      <sz val="7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9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0" fontId="0" fillId="0" borderId="8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workbookViewId="0">
      <selection activeCell="L22" sqref="L22"/>
    </sheetView>
  </sheetViews>
  <sheetFormatPr defaultRowHeight="15" x14ac:dyDescent="0.25"/>
  <cols>
    <col min="1" max="1" width="6.85546875" customWidth="1"/>
    <col min="2" max="2" width="6.7109375" customWidth="1"/>
    <col min="3" max="4" width="6.28515625" customWidth="1"/>
    <col min="5" max="5" width="4.7109375" customWidth="1"/>
    <col min="6" max="6" width="37.7109375" customWidth="1"/>
    <col min="8" max="8" width="6.7109375" customWidth="1"/>
    <col min="9" max="9" width="7.5703125" customWidth="1"/>
    <col min="10" max="10" width="6.28515625" customWidth="1"/>
    <col min="11" max="11" width="6.140625" customWidth="1"/>
    <col min="12" max="12" width="6.7109375" customWidth="1"/>
    <col min="13" max="13" width="6.5703125" customWidth="1"/>
    <col min="14" max="14" width="6" customWidth="1"/>
    <col min="15" max="15" width="7" customWidth="1"/>
    <col min="16" max="16" width="6.28515625" customWidth="1"/>
    <col min="17" max="17" width="6.5703125" customWidth="1"/>
    <col min="18" max="18" width="5.7109375" customWidth="1"/>
    <col min="19" max="19" width="6.425781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2" t="s">
        <v>1</v>
      </c>
      <c r="P1" s="22"/>
      <c r="Q1" s="22"/>
      <c r="R1" s="22"/>
      <c r="S1" s="22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2" t="s">
        <v>2</v>
      </c>
      <c r="P2" s="22"/>
      <c r="Q2" s="22"/>
      <c r="R2" s="22"/>
      <c r="S2" s="22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3" t="s">
        <v>0</v>
      </c>
      <c r="P3" s="23"/>
      <c r="Q3" s="23"/>
      <c r="R3" s="23"/>
      <c r="S3" s="23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4" t="s">
        <v>3</v>
      </c>
      <c r="P4" s="24"/>
      <c r="Q4" s="24"/>
      <c r="R4" s="24"/>
      <c r="S4" s="24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4"/>
      <c r="P5" s="24"/>
      <c r="Q5" s="24"/>
      <c r="R5" s="24"/>
      <c r="S5" s="24"/>
    </row>
    <row r="6" spans="1:1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4"/>
      <c r="Q6" s="24"/>
      <c r="R6" s="24"/>
      <c r="S6" s="24"/>
    </row>
    <row r="7" spans="1:19" x14ac:dyDescent="0.25">
      <c r="A7" s="2"/>
      <c r="B7" s="25" t="s">
        <v>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1"/>
      <c r="O7" s="24"/>
      <c r="P7" s="24"/>
      <c r="Q7" s="24"/>
      <c r="R7" s="24"/>
      <c r="S7" s="24"/>
    </row>
    <row r="8" spans="1:19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"/>
      <c r="O8" s="24"/>
      <c r="P8" s="24"/>
      <c r="Q8" s="24"/>
      <c r="R8" s="24"/>
      <c r="S8" s="24"/>
    </row>
    <row r="9" spans="1:19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"/>
      <c r="O9" s="24"/>
      <c r="P9" s="24"/>
      <c r="Q9" s="24"/>
      <c r="R9" s="24"/>
      <c r="S9" s="24"/>
    </row>
    <row r="10" spans="1:19" x14ac:dyDescent="0.25">
      <c r="A10" s="3" t="s">
        <v>5</v>
      </c>
      <c r="B10" s="3"/>
      <c r="C10" s="3"/>
      <c r="D10" s="3"/>
      <c r="E10" s="3"/>
      <c r="F10" s="3"/>
      <c r="G10" s="2"/>
      <c r="H10" s="2"/>
      <c r="I10" s="2"/>
      <c r="J10" s="2"/>
      <c r="K10" s="2"/>
      <c r="L10" s="2"/>
      <c r="M10" s="2"/>
      <c r="N10" s="1"/>
      <c r="O10" s="24"/>
      <c r="P10" s="24"/>
      <c r="Q10" s="24"/>
      <c r="R10" s="24"/>
      <c r="S10" s="24"/>
    </row>
    <row r="11" spans="1:19" x14ac:dyDescent="0.25">
      <c r="A11" s="4" t="s">
        <v>6</v>
      </c>
      <c r="B11" s="4"/>
      <c r="C11" s="4"/>
      <c r="D11" s="4"/>
      <c r="E11" s="4"/>
      <c r="F11" s="3" t="s">
        <v>7</v>
      </c>
      <c r="G11" s="2"/>
      <c r="H11" s="2"/>
      <c r="I11" s="2"/>
      <c r="J11" s="2"/>
      <c r="K11" s="2"/>
      <c r="L11" s="2"/>
      <c r="M11" s="2"/>
      <c r="N11" s="1"/>
      <c r="O11" s="1"/>
      <c r="P11" s="1"/>
      <c r="Q11" s="5" t="s">
        <v>8</v>
      </c>
      <c r="R11" s="1"/>
      <c r="S11" s="1"/>
    </row>
    <row r="12" spans="1:19" x14ac:dyDescent="0.25">
      <c r="A12" s="4" t="s">
        <v>9</v>
      </c>
      <c r="B12" s="4"/>
      <c r="C12" s="4"/>
      <c r="D12" s="4"/>
      <c r="E12" s="4"/>
      <c r="F12" s="3" t="s">
        <v>10</v>
      </c>
      <c r="G12" s="2"/>
      <c r="H12" s="2"/>
      <c r="I12" s="2"/>
      <c r="J12" s="2"/>
      <c r="K12" s="2"/>
      <c r="L12" s="2"/>
      <c r="M12" s="2"/>
      <c r="N12" s="1"/>
      <c r="O12" s="1"/>
      <c r="P12" s="1"/>
      <c r="Q12" s="1"/>
      <c r="R12" s="1"/>
      <c r="S12" s="1"/>
    </row>
    <row r="13" spans="1:19" x14ac:dyDescent="0.25">
      <c r="A13" s="4" t="s">
        <v>11</v>
      </c>
      <c r="B13" s="4"/>
      <c r="C13" s="4"/>
      <c r="D13" s="4"/>
      <c r="E13" s="4"/>
      <c r="F13" s="3" t="s">
        <v>12</v>
      </c>
      <c r="G13" s="2"/>
      <c r="H13" s="2"/>
      <c r="I13" s="2"/>
      <c r="J13" s="2"/>
      <c r="K13" s="2"/>
      <c r="L13" s="2"/>
      <c r="M13" s="2"/>
      <c r="N13" s="1"/>
      <c r="O13" s="1"/>
      <c r="P13" s="1"/>
      <c r="Q13" s="1"/>
      <c r="R13" s="1"/>
      <c r="S13" s="1"/>
    </row>
    <row r="14" spans="1:19" x14ac:dyDescent="0.25">
      <c r="A14" s="4" t="s">
        <v>13</v>
      </c>
      <c r="B14" s="4"/>
      <c r="C14" s="4"/>
      <c r="D14" s="4"/>
      <c r="E14" s="4"/>
      <c r="F14" s="3" t="s">
        <v>14</v>
      </c>
      <c r="G14" s="2"/>
      <c r="H14" s="2"/>
      <c r="I14" s="2"/>
      <c r="J14" s="2"/>
      <c r="K14" s="2"/>
      <c r="L14" s="2"/>
      <c r="M14" s="2"/>
      <c r="N14" s="1"/>
      <c r="O14" s="1"/>
      <c r="P14" s="1"/>
      <c r="Q14" s="1"/>
      <c r="R14" s="1"/>
      <c r="S14" s="1"/>
    </row>
    <row r="15" spans="1:19" x14ac:dyDescent="0.25">
      <c r="A15" s="4" t="s">
        <v>15</v>
      </c>
      <c r="B15" s="4"/>
      <c r="C15" s="4"/>
      <c r="D15" s="4"/>
      <c r="E15" s="4"/>
      <c r="F15" s="3" t="s">
        <v>16</v>
      </c>
      <c r="G15" s="2"/>
      <c r="H15" s="2"/>
      <c r="I15" s="2"/>
      <c r="J15" s="2"/>
      <c r="K15" s="2"/>
      <c r="L15" s="2"/>
      <c r="M15" s="2"/>
      <c r="N15" s="1"/>
      <c r="O15" s="1"/>
      <c r="P15" s="1"/>
      <c r="Q15" s="1"/>
      <c r="R15" s="1"/>
      <c r="S15" s="1"/>
    </row>
    <row r="16" spans="1:19" x14ac:dyDescent="0.25">
      <c r="A16" s="6" t="s">
        <v>17</v>
      </c>
      <c r="B16" s="7"/>
      <c r="C16" s="7"/>
      <c r="D16" s="7"/>
      <c r="E16" s="8"/>
      <c r="F16" s="27" t="s">
        <v>18</v>
      </c>
      <c r="G16" s="29" t="s">
        <v>19</v>
      </c>
      <c r="H16" s="30" t="s">
        <v>20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2"/>
    </row>
    <row r="17" spans="1:19" x14ac:dyDescent="0.25">
      <c r="A17" s="9"/>
      <c r="B17" s="10" t="s">
        <v>21</v>
      </c>
      <c r="C17" s="10"/>
      <c r="D17" s="10"/>
      <c r="E17" s="11"/>
      <c r="F17" s="27"/>
      <c r="G17" s="29"/>
      <c r="H17" s="33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5"/>
    </row>
    <row r="18" spans="1:19" x14ac:dyDescent="0.25">
      <c r="A18" s="9"/>
      <c r="B18" s="10"/>
      <c r="C18" s="10" t="s">
        <v>22</v>
      </c>
      <c r="D18" s="10"/>
      <c r="E18" s="11"/>
      <c r="F18" s="27"/>
      <c r="G18" s="29"/>
      <c r="H18" s="27" t="s">
        <v>23</v>
      </c>
      <c r="I18" s="27" t="s">
        <v>24</v>
      </c>
      <c r="J18" s="27" t="s">
        <v>25</v>
      </c>
      <c r="K18" s="27" t="s">
        <v>26</v>
      </c>
      <c r="L18" s="27" t="s">
        <v>27</v>
      </c>
      <c r="M18" s="27" t="s">
        <v>28</v>
      </c>
      <c r="N18" s="27" t="s">
        <v>29</v>
      </c>
      <c r="O18" s="27" t="s">
        <v>30</v>
      </c>
      <c r="P18" s="27" t="s">
        <v>31</v>
      </c>
      <c r="Q18" s="27" t="s">
        <v>32</v>
      </c>
      <c r="R18" s="27" t="s">
        <v>33</v>
      </c>
      <c r="S18" s="27" t="s">
        <v>34</v>
      </c>
    </row>
    <row r="19" spans="1:19" x14ac:dyDescent="0.25">
      <c r="A19" s="9"/>
      <c r="B19" s="10"/>
      <c r="C19" s="10"/>
      <c r="D19" s="10" t="s">
        <v>35</v>
      </c>
      <c r="E19" s="11"/>
      <c r="F19" s="27"/>
      <c r="G19" s="29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x14ac:dyDescent="0.25">
      <c r="A20" s="12"/>
      <c r="B20" s="13"/>
      <c r="C20" s="13"/>
      <c r="D20" s="13"/>
      <c r="E20" s="14" t="s">
        <v>36</v>
      </c>
      <c r="F20" s="27"/>
      <c r="G20" s="29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 ht="36" customHeight="1" x14ac:dyDescent="0.25">
      <c r="A21" s="15" t="s">
        <v>37</v>
      </c>
      <c r="B21" s="15"/>
      <c r="C21" s="15"/>
      <c r="D21" s="15"/>
      <c r="E21" s="15"/>
      <c r="F21" s="16" t="s">
        <v>38</v>
      </c>
      <c r="G21" s="17">
        <f>SUM(G22)</f>
        <v>83214</v>
      </c>
      <c r="H21" s="17">
        <f t="shared" ref="H21:S21" si="0">SUM(H22)</f>
        <v>9254</v>
      </c>
      <c r="I21" s="17">
        <f t="shared" si="0"/>
        <v>10043</v>
      </c>
      <c r="J21" s="17">
        <f t="shared" si="0"/>
        <v>6132</v>
      </c>
      <c r="K21" s="17">
        <f t="shared" si="0"/>
        <v>6121</v>
      </c>
      <c r="L21" s="17">
        <f t="shared" si="0"/>
        <v>8055</v>
      </c>
      <c r="M21" s="17">
        <f t="shared" si="0"/>
        <v>9049</v>
      </c>
      <c r="N21" s="17">
        <f t="shared" si="0"/>
        <v>4408</v>
      </c>
      <c r="O21" s="17">
        <f t="shared" si="0"/>
        <v>4610</v>
      </c>
      <c r="P21" s="17">
        <f t="shared" si="0"/>
        <v>6741</v>
      </c>
      <c r="Q21" s="17">
        <f t="shared" si="0"/>
        <v>6660</v>
      </c>
      <c r="R21" s="17">
        <f t="shared" si="0"/>
        <v>6089</v>
      </c>
      <c r="S21" s="17">
        <f t="shared" si="0"/>
        <v>6052</v>
      </c>
    </row>
    <row r="22" spans="1:19" ht="54.75" customHeight="1" x14ac:dyDescent="0.25">
      <c r="A22" s="15"/>
      <c r="B22" s="15" t="s">
        <v>39</v>
      </c>
      <c r="C22" s="15"/>
      <c r="D22" s="15"/>
      <c r="E22" s="15"/>
      <c r="F22" s="16" t="s">
        <v>40</v>
      </c>
      <c r="G22" s="17">
        <f>SUM(G47+G23)</f>
        <v>83214</v>
      </c>
      <c r="H22" s="17">
        <f t="shared" ref="H22:S22" si="1">SUM(H47+H23)</f>
        <v>9254</v>
      </c>
      <c r="I22" s="17">
        <f t="shared" si="1"/>
        <v>10043</v>
      </c>
      <c r="J22" s="17">
        <f t="shared" si="1"/>
        <v>6132</v>
      </c>
      <c r="K22" s="17">
        <f t="shared" si="1"/>
        <v>6121</v>
      </c>
      <c r="L22" s="17">
        <f t="shared" si="1"/>
        <v>8055</v>
      </c>
      <c r="M22" s="17">
        <f t="shared" si="1"/>
        <v>9049</v>
      </c>
      <c r="N22" s="17">
        <f t="shared" si="1"/>
        <v>4408</v>
      </c>
      <c r="O22" s="17">
        <f t="shared" si="1"/>
        <v>4610</v>
      </c>
      <c r="P22" s="17">
        <f t="shared" si="1"/>
        <v>6741</v>
      </c>
      <c r="Q22" s="17">
        <f t="shared" si="1"/>
        <v>6660</v>
      </c>
      <c r="R22" s="17">
        <f t="shared" si="1"/>
        <v>6089</v>
      </c>
      <c r="S22" s="17">
        <f t="shared" si="1"/>
        <v>6052</v>
      </c>
    </row>
    <row r="23" spans="1:19" ht="20.25" customHeight="1" x14ac:dyDescent="0.25">
      <c r="A23" s="15"/>
      <c r="B23" s="15"/>
      <c r="C23" s="15" t="s">
        <v>41</v>
      </c>
      <c r="D23" s="15"/>
      <c r="E23" s="15"/>
      <c r="F23" s="16" t="s">
        <v>42</v>
      </c>
      <c r="G23" s="17">
        <f>SUM(G29+G24)</f>
        <v>82761</v>
      </c>
      <c r="H23" s="17">
        <f t="shared" ref="H23:S23" si="2">SUM(H29+H24)</f>
        <v>8924</v>
      </c>
      <c r="I23" s="17">
        <f t="shared" si="2"/>
        <v>10043</v>
      </c>
      <c r="J23" s="17">
        <f t="shared" si="2"/>
        <v>6132</v>
      </c>
      <c r="K23" s="17">
        <f t="shared" si="2"/>
        <v>6121</v>
      </c>
      <c r="L23" s="17">
        <f t="shared" si="2"/>
        <v>7932</v>
      </c>
      <c r="M23" s="17">
        <f t="shared" si="2"/>
        <v>9049</v>
      </c>
      <c r="N23" s="17">
        <f t="shared" si="2"/>
        <v>4408</v>
      </c>
      <c r="O23" s="17">
        <f t="shared" si="2"/>
        <v>4610</v>
      </c>
      <c r="P23" s="17">
        <f t="shared" si="2"/>
        <v>6741</v>
      </c>
      <c r="Q23" s="17">
        <f t="shared" si="2"/>
        <v>6660</v>
      </c>
      <c r="R23" s="17">
        <f t="shared" si="2"/>
        <v>6089</v>
      </c>
      <c r="S23" s="17">
        <f t="shared" si="2"/>
        <v>6052</v>
      </c>
    </row>
    <row r="24" spans="1:19" ht="27.75" customHeight="1" x14ac:dyDescent="0.25">
      <c r="A24" s="15"/>
      <c r="B24" s="15"/>
      <c r="C24" s="15"/>
      <c r="D24" s="15" t="s">
        <v>43</v>
      </c>
      <c r="E24" s="15"/>
      <c r="F24" s="16" t="s">
        <v>44</v>
      </c>
      <c r="G24" s="17">
        <f>SUM(G25:G28)</f>
        <v>9464</v>
      </c>
      <c r="H24" s="17">
        <f t="shared" ref="H24:S24" si="3">SUM(H25:H28)</f>
        <v>1082</v>
      </c>
      <c r="I24" s="17">
        <f t="shared" si="3"/>
        <v>1082</v>
      </c>
      <c r="J24" s="17">
        <f t="shared" si="3"/>
        <v>1080</v>
      </c>
      <c r="K24" s="17">
        <f t="shared" si="3"/>
        <v>1080</v>
      </c>
      <c r="L24" s="17">
        <f t="shared" si="3"/>
        <v>1080</v>
      </c>
      <c r="M24" s="17">
        <f t="shared" si="3"/>
        <v>168</v>
      </c>
      <c r="N24" s="17">
        <f t="shared" si="3"/>
        <v>1</v>
      </c>
      <c r="O24" s="17">
        <f t="shared" si="3"/>
        <v>13</v>
      </c>
      <c r="P24" s="17">
        <f t="shared" si="3"/>
        <v>975</v>
      </c>
      <c r="Q24" s="17">
        <f t="shared" si="3"/>
        <v>975</v>
      </c>
      <c r="R24" s="17">
        <v>967</v>
      </c>
      <c r="S24" s="17">
        <f t="shared" si="3"/>
        <v>961</v>
      </c>
    </row>
    <row r="25" spans="1:19" ht="15" customHeight="1" x14ac:dyDescent="0.25">
      <c r="A25" s="18"/>
      <c r="B25" s="18"/>
      <c r="C25" s="18"/>
      <c r="D25" s="18"/>
      <c r="E25" s="18" t="s">
        <v>45</v>
      </c>
      <c r="F25" s="19" t="s">
        <v>46</v>
      </c>
      <c r="G25" s="20">
        <v>8492</v>
      </c>
      <c r="H25" s="20">
        <v>970</v>
      </c>
      <c r="I25" s="20">
        <v>970</v>
      </c>
      <c r="J25" s="20">
        <v>970</v>
      </c>
      <c r="K25" s="20">
        <v>970</v>
      </c>
      <c r="L25" s="20">
        <v>970</v>
      </c>
      <c r="M25" s="20">
        <v>152</v>
      </c>
      <c r="N25" s="20">
        <v>1</v>
      </c>
      <c r="O25" s="20">
        <v>12</v>
      </c>
      <c r="P25" s="20">
        <v>875</v>
      </c>
      <c r="Q25" s="20">
        <v>875</v>
      </c>
      <c r="R25" s="20">
        <v>867</v>
      </c>
      <c r="S25" s="20">
        <v>862</v>
      </c>
    </row>
    <row r="26" spans="1:19" ht="16.5" customHeight="1" x14ac:dyDescent="0.25">
      <c r="A26" s="18"/>
      <c r="B26" s="18"/>
      <c r="C26" s="18"/>
      <c r="D26" s="18"/>
      <c r="E26" s="18" t="s">
        <v>47</v>
      </c>
      <c r="F26" s="19" t="s">
        <v>48</v>
      </c>
      <c r="G26" s="20">
        <v>520</v>
      </c>
      <c r="H26" s="20">
        <v>59</v>
      </c>
      <c r="I26" s="20">
        <v>59</v>
      </c>
      <c r="J26" s="20">
        <v>59</v>
      </c>
      <c r="K26" s="20">
        <v>59</v>
      </c>
      <c r="L26" s="20">
        <v>59</v>
      </c>
      <c r="M26" s="20">
        <v>9</v>
      </c>
      <c r="N26" s="20">
        <v>0</v>
      </c>
      <c r="O26" s="20">
        <v>1</v>
      </c>
      <c r="P26" s="20">
        <v>54</v>
      </c>
      <c r="Q26" s="20">
        <v>54</v>
      </c>
      <c r="R26" s="20">
        <v>53</v>
      </c>
      <c r="S26" s="20">
        <v>53</v>
      </c>
    </row>
    <row r="27" spans="1:19" ht="26.25" customHeight="1" x14ac:dyDescent="0.25">
      <c r="A27" s="18"/>
      <c r="B27" s="18"/>
      <c r="C27" s="18"/>
      <c r="D27" s="18"/>
      <c r="E27" s="18" t="s">
        <v>49</v>
      </c>
      <c r="F27" s="19" t="s">
        <v>50</v>
      </c>
      <c r="G27" s="20">
        <v>305</v>
      </c>
      <c r="H27" s="20">
        <v>36</v>
      </c>
      <c r="I27" s="20">
        <v>36</v>
      </c>
      <c r="J27" s="20">
        <v>35</v>
      </c>
      <c r="K27" s="20">
        <v>35</v>
      </c>
      <c r="L27" s="20">
        <v>35</v>
      </c>
      <c r="M27" s="20">
        <v>5</v>
      </c>
      <c r="N27" s="20">
        <v>0</v>
      </c>
      <c r="O27" s="20">
        <v>0</v>
      </c>
      <c r="P27" s="20">
        <v>31</v>
      </c>
      <c r="Q27" s="20">
        <v>31</v>
      </c>
      <c r="R27" s="20">
        <v>31</v>
      </c>
      <c r="S27" s="20">
        <v>31</v>
      </c>
    </row>
    <row r="28" spans="1:19" ht="25.5" customHeight="1" x14ac:dyDescent="0.25">
      <c r="A28" s="18"/>
      <c r="B28" s="18"/>
      <c r="C28" s="18"/>
      <c r="D28" s="18"/>
      <c r="E28" s="18" t="s">
        <v>51</v>
      </c>
      <c r="F28" s="19" t="s">
        <v>52</v>
      </c>
      <c r="G28" s="20">
        <v>147</v>
      </c>
      <c r="H28" s="20">
        <v>17</v>
      </c>
      <c r="I28" s="20">
        <v>17</v>
      </c>
      <c r="J28" s="20">
        <v>16</v>
      </c>
      <c r="K28" s="20">
        <v>16</v>
      </c>
      <c r="L28" s="20">
        <v>16</v>
      </c>
      <c r="M28" s="20">
        <v>2</v>
      </c>
      <c r="N28" s="20">
        <v>0</v>
      </c>
      <c r="O28" s="20">
        <v>0</v>
      </c>
      <c r="P28" s="20">
        <v>15</v>
      </c>
      <c r="Q28" s="20">
        <v>15</v>
      </c>
      <c r="R28" s="20">
        <v>15</v>
      </c>
      <c r="S28" s="20">
        <v>15</v>
      </c>
    </row>
    <row r="29" spans="1:19" ht="21.75" customHeight="1" x14ac:dyDescent="0.25">
      <c r="A29" s="15"/>
      <c r="B29" s="15"/>
      <c r="C29" s="15"/>
      <c r="D29" s="15" t="s">
        <v>53</v>
      </c>
      <c r="E29" s="15"/>
      <c r="F29" s="16" t="s">
        <v>54</v>
      </c>
      <c r="G29" s="17">
        <f>SUM(G30:G46)</f>
        <v>73297</v>
      </c>
      <c r="H29" s="17">
        <f t="shared" ref="H29:S29" si="4">SUM(H30:H46)</f>
        <v>7842</v>
      </c>
      <c r="I29" s="17">
        <f t="shared" si="4"/>
        <v>8961</v>
      </c>
      <c r="J29" s="17">
        <f t="shared" si="4"/>
        <v>5052</v>
      </c>
      <c r="K29" s="17">
        <f t="shared" si="4"/>
        <v>5041</v>
      </c>
      <c r="L29" s="17">
        <f t="shared" si="4"/>
        <v>6852</v>
      </c>
      <c r="M29" s="17">
        <f t="shared" si="4"/>
        <v>8881</v>
      </c>
      <c r="N29" s="17">
        <f t="shared" si="4"/>
        <v>4407</v>
      </c>
      <c r="O29" s="17">
        <f t="shared" si="4"/>
        <v>4597</v>
      </c>
      <c r="P29" s="17">
        <f t="shared" si="4"/>
        <v>5766</v>
      </c>
      <c r="Q29" s="17">
        <f t="shared" si="4"/>
        <v>5685</v>
      </c>
      <c r="R29" s="17">
        <f t="shared" si="4"/>
        <v>5122</v>
      </c>
      <c r="S29" s="17">
        <f t="shared" si="4"/>
        <v>5091</v>
      </c>
    </row>
    <row r="30" spans="1:19" ht="19.5" customHeight="1" x14ac:dyDescent="0.25">
      <c r="A30" s="18"/>
      <c r="B30" s="18"/>
      <c r="C30" s="18"/>
      <c r="D30" s="18"/>
      <c r="E30" s="18" t="s">
        <v>45</v>
      </c>
      <c r="F30" s="19" t="s">
        <v>46</v>
      </c>
      <c r="G30" s="20">
        <f t="shared" ref="G30:G46" si="5">SUM(H30:S30)</f>
        <v>56270</v>
      </c>
      <c r="H30" s="20">
        <v>4576</v>
      </c>
      <c r="I30" s="20">
        <v>4576</v>
      </c>
      <c r="J30" s="20">
        <v>4576</v>
      </c>
      <c r="K30" s="20">
        <v>4576</v>
      </c>
      <c r="L30" s="20">
        <v>4200</v>
      </c>
      <c r="M30" s="20">
        <v>6650</v>
      </c>
      <c r="N30" s="20">
        <v>4000</v>
      </c>
      <c r="O30" s="20">
        <v>4000</v>
      </c>
      <c r="P30" s="20">
        <v>5144</v>
      </c>
      <c r="Q30" s="20">
        <v>4893</v>
      </c>
      <c r="R30" s="20">
        <v>4540</v>
      </c>
      <c r="S30" s="20">
        <v>4539</v>
      </c>
    </row>
    <row r="31" spans="1:19" ht="20.25" customHeight="1" x14ac:dyDescent="0.25">
      <c r="A31" s="18"/>
      <c r="B31" s="18"/>
      <c r="C31" s="18"/>
      <c r="D31" s="18"/>
      <c r="E31" s="18" t="s">
        <v>55</v>
      </c>
      <c r="F31" s="19" t="s">
        <v>56</v>
      </c>
      <c r="G31" s="20">
        <f t="shared" si="5"/>
        <v>1389</v>
      </c>
      <c r="H31" s="20"/>
      <c r="I31" s="20"/>
      <c r="J31" s="20"/>
      <c r="K31" s="20"/>
      <c r="L31" s="20"/>
      <c r="M31" s="20">
        <v>1389</v>
      </c>
      <c r="N31" s="20"/>
      <c r="O31" s="20"/>
      <c r="P31" s="20"/>
      <c r="Q31" s="20"/>
      <c r="R31" s="20"/>
      <c r="S31" s="20"/>
    </row>
    <row r="32" spans="1:19" ht="19.5" customHeight="1" x14ac:dyDescent="0.25">
      <c r="A32" s="18"/>
      <c r="B32" s="18"/>
      <c r="C32" s="18"/>
      <c r="D32" s="18"/>
      <c r="E32" s="18" t="s">
        <v>47</v>
      </c>
      <c r="F32" s="19" t="s">
        <v>48</v>
      </c>
      <c r="G32" s="20">
        <f t="shared" si="5"/>
        <v>3006</v>
      </c>
      <c r="H32" s="20">
        <v>247</v>
      </c>
      <c r="I32" s="20">
        <v>247</v>
      </c>
      <c r="J32" s="20">
        <v>247</v>
      </c>
      <c r="K32" s="20">
        <v>247</v>
      </c>
      <c r="L32" s="20">
        <v>227</v>
      </c>
      <c r="M32" s="20">
        <v>359</v>
      </c>
      <c r="N32" s="20">
        <v>216</v>
      </c>
      <c r="O32" s="20">
        <v>216</v>
      </c>
      <c r="P32" s="20">
        <v>278</v>
      </c>
      <c r="Q32" s="20">
        <v>278</v>
      </c>
      <c r="R32" s="20">
        <v>278</v>
      </c>
      <c r="S32" s="20">
        <v>166</v>
      </c>
    </row>
    <row r="33" spans="1:19" ht="29.25" customHeight="1" x14ac:dyDescent="0.25">
      <c r="A33" s="18"/>
      <c r="B33" s="18"/>
      <c r="C33" s="18"/>
      <c r="D33" s="18"/>
      <c r="E33" s="18" t="s">
        <v>49</v>
      </c>
      <c r="F33" s="19" t="s">
        <v>50</v>
      </c>
      <c r="G33" s="20">
        <f t="shared" si="5"/>
        <v>1818</v>
      </c>
      <c r="H33" s="20">
        <v>145</v>
      </c>
      <c r="I33" s="20">
        <v>145</v>
      </c>
      <c r="J33" s="20">
        <v>145</v>
      </c>
      <c r="K33" s="20">
        <v>145</v>
      </c>
      <c r="L33" s="20">
        <v>133</v>
      </c>
      <c r="M33" s="20">
        <v>209</v>
      </c>
      <c r="N33" s="20">
        <v>126</v>
      </c>
      <c r="O33" s="20">
        <v>126</v>
      </c>
      <c r="P33" s="20">
        <v>162</v>
      </c>
      <c r="Q33" s="20">
        <v>162</v>
      </c>
      <c r="R33" s="20">
        <v>162</v>
      </c>
      <c r="S33" s="20">
        <v>158</v>
      </c>
    </row>
    <row r="34" spans="1:19" ht="28.5" customHeight="1" x14ac:dyDescent="0.25">
      <c r="A34" s="18"/>
      <c r="B34" s="18"/>
      <c r="C34" s="18"/>
      <c r="D34" s="18"/>
      <c r="E34" s="18" t="s">
        <v>57</v>
      </c>
      <c r="F34" s="19" t="s">
        <v>58</v>
      </c>
      <c r="G34" s="20">
        <f t="shared" si="5"/>
        <v>69</v>
      </c>
      <c r="H34" s="20">
        <v>30</v>
      </c>
      <c r="I34" s="20"/>
      <c r="J34" s="20"/>
      <c r="K34" s="20"/>
      <c r="L34" s="20">
        <v>39</v>
      </c>
      <c r="M34" s="20"/>
      <c r="N34" s="20"/>
      <c r="O34" s="20"/>
      <c r="P34" s="20"/>
      <c r="Q34" s="20"/>
      <c r="R34" s="20"/>
      <c r="S34" s="20"/>
    </row>
    <row r="35" spans="1:19" ht="24.75" customHeight="1" x14ac:dyDescent="0.25">
      <c r="A35" s="18"/>
      <c r="B35" s="18"/>
      <c r="C35" s="18"/>
      <c r="D35" s="18"/>
      <c r="E35" s="18" t="s">
        <v>51</v>
      </c>
      <c r="F35" s="19" t="s">
        <v>52</v>
      </c>
      <c r="G35" s="20">
        <f t="shared" si="5"/>
        <v>859</v>
      </c>
      <c r="H35" s="20">
        <v>82</v>
      </c>
      <c r="I35" s="20">
        <v>68</v>
      </c>
      <c r="J35" s="20">
        <v>69</v>
      </c>
      <c r="K35" s="20">
        <v>68</v>
      </c>
      <c r="L35" s="20">
        <v>63</v>
      </c>
      <c r="M35" s="20">
        <v>100</v>
      </c>
      <c r="N35" s="20">
        <v>60</v>
      </c>
      <c r="O35" s="20">
        <v>60</v>
      </c>
      <c r="P35" s="20">
        <v>77</v>
      </c>
      <c r="Q35" s="20">
        <v>77</v>
      </c>
      <c r="R35" s="20">
        <v>77</v>
      </c>
      <c r="S35" s="20">
        <v>58</v>
      </c>
    </row>
    <row r="36" spans="1:19" ht="23.25" customHeight="1" x14ac:dyDescent="0.25">
      <c r="A36" s="18"/>
      <c r="B36" s="18"/>
      <c r="C36" s="18"/>
      <c r="D36" s="18"/>
      <c r="E36" s="18" t="s">
        <v>59</v>
      </c>
      <c r="F36" s="19" t="s">
        <v>60</v>
      </c>
      <c r="G36" s="20">
        <f t="shared" si="5"/>
        <v>140</v>
      </c>
      <c r="H36" s="20"/>
      <c r="I36" s="20"/>
      <c r="J36" s="20"/>
      <c r="K36" s="20"/>
      <c r="L36" s="20">
        <v>140</v>
      </c>
      <c r="M36" s="20"/>
      <c r="N36" s="20"/>
      <c r="O36" s="20"/>
      <c r="P36" s="20"/>
      <c r="Q36" s="20"/>
      <c r="R36" s="20"/>
      <c r="S36" s="20"/>
    </row>
    <row r="37" spans="1:19" ht="24" customHeight="1" x14ac:dyDescent="0.25">
      <c r="A37" s="18"/>
      <c r="B37" s="18"/>
      <c r="C37" s="18"/>
      <c r="D37" s="18"/>
      <c r="E37" s="18" t="s">
        <v>61</v>
      </c>
      <c r="F37" s="19" t="s">
        <v>62</v>
      </c>
      <c r="G37" s="20">
        <f t="shared" si="5"/>
        <v>240</v>
      </c>
      <c r="H37" s="20"/>
      <c r="I37" s="20">
        <v>240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1:19" ht="17.25" customHeight="1" x14ac:dyDescent="0.25">
      <c r="A38" s="18"/>
      <c r="B38" s="18"/>
      <c r="C38" s="18"/>
      <c r="D38" s="18"/>
      <c r="E38" s="18" t="s">
        <v>63</v>
      </c>
      <c r="F38" s="19" t="s">
        <v>64</v>
      </c>
      <c r="G38" s="20">
        <f t="shared" si="5"/>
        <v>2070</v>
      </c>
      <c r="H38" s="20"/>
      <c r="I38" s="20"/>
      <c r="J38" s="20"/>
      <c r="K38" s="20"/>
      <c r="L38" s="20">
        <v>1841</v>
      </c>
      <c r="M38" s="20">
        <v>169</v>
      </c>
      <c r="N38" s="20"/>
      <c r="O38" s="20"/>
      <c r="P38" s="20"/>
      <c r="Q38" s="20"/>
      <c r="R38" s="20">
        <v>60</v>
      </c>
      <c r="S38" s="20"/>
    </row>
    <row r="39" spans="1:19" ht="22.5" customHeight="1" x14ac:dyDescent="0.25">
      <c r="A39" s="18"/>
      <c r="B39" s="18"/>
      <c r="C39" s="18"/>
      <c r="D39" s="18"/>
      <c r="E39" s="18" t="s">
        <v>65</v>
      </c>
      <c r="F39" s="19" t="s">
        <v>66</v>
      </c>
      <c r="G39" s="20">
        <f t="shared" si="5"/>
        <v>1782</v>
      </c>
      <c r="H39" s="20">
        <v>1782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1:19" x14ac:dyDescent="0.25">
      <c r="A40" s="18"/>
      <c r="B40" s="18"/>
      <c r="C40" s="18"/>
      <c r="D40" s="18"/>
      <c r="E40" s="18" t="s">
        <v>67</v>
      </c>
      <c r="F40" s="19" t="s">
        <v>68</v>
      </c>
      <c r="G40" s="20">
        <f t="shared" si="5"/>
        <v>930</v>
      </c>
      <c r="H40" s="20">
        <v>930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spans="1:19" ht="22.5" customHeight="1" x14ac:dyDescent="0.25">
      <c r="A41" s="18"/>
      <c r="B41" s="18"/>
      <c r="C41" s="18"/>
      <c r="D41" s="18"/>
      <c r="E41" s="18" t="s">
        <v>69</v>
      </c>
      <c r="F41" s="19" t="s">
        <v>70</v>
      </c>
      <c r="G41" s="20">
        <f t="shared" si="5"/>
        <v>40</v>
      </c>
      <c r="H41" s="20"/>
      <c r="I41" s="20">
        <v>40</v>
      </c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spans="1:19" ht="24" customHeight="1" x14ac:dyDescent="0.25">
      <c r="A42" s="18"/>
      <c r="B42" s="18"/>
      <c r="C42" s="18"/>
      <c r="D42" s="18"/>
      <c r="E42" s="18" t="s">
        <v>71</v>
      </c>
      <c r="F42" s="19" t="s">
        <v>72</v>
      </c>
      <c r="G42" s="20">
        <f t="shared" si="5"/>
        <v>3248</v>
      </c>
      <c r="H42" s="20">
        <v>50</v>
      </c>
      <c r="I42" s="20">
        <v>2863</v>
      </c>
      <c r="J42" s="20">
        <v>5</v>
      </c>
      <c r="K42" s="20">
        <v>5</v>
      </c>
      <c r="L42" s="20">
        <v>5</v>
      </c>
      <c r="M42" s="20">
        <v>5</v>
      </c>
      <c r="N42" s="20">
        <v>5</v>
      </c>
      <c r="O42" s="20">
        <v>5</v>
      </c>
      <c r="P42" s="20">
        <v>5</v>
      </c>
      <c r="Q42" s="20">
        <v>245</v>
      </c>
      <c r="R42" s="20">
        <v>5</v>
      </c>
      <c r="S42" s="20">
        <v>50</v>
      </c>
    </row>
    <row r="43" spans="1:19" ht="28.5" customHeight="1" x14ac:dyDescent="0.25">
      <c r="A43" s="18"/>
      <c r="B43" s="18"/>
      <c r="C43" s="18"/>
      <c r="D43" s="18"/>
      <c r="E43" s="18" t="s">
        <v>73</v>
      </c>
      <c r="F43" s="19" t="s">
        <v>74</v>
      </c>
      <c r="G43" s="20">
        <f t="shared" si="5"/>
        <v>350</v>
      </c>
      <c r="H43" s="20"/>
      <c r="I43" s="20">
        <v>100</v>
      </c>
      <c r="J43" s="20"/>
      <c r="K43" s="20"/>
      <c r="L43" s="20">
        <v>150</v>
      </c>
      <c r="M43" s="20"/>
      <c r="N43" s="20"/>
      <c r="O43" s="20"/>
      <c r="P43" s="20">
        <v>100</v>
      </c>
      <c r="Q43" s="20"/>
      <c r="R43" s="20"/>
      <c r="S43" s="20"/>
    </row>
    <row r="44" spans="1:19" ht="24" customHeight="1" x14ac:dyDescent="0.25">
      <c r="A44" s="18"/>
      <c r="B44" s="18"/>
      <c r="C44" s="18"/>
      <c r="D44" s="18"/>
      <c r="E44" s="18" t="s">
        <v>75</v>
      </c>
      <c r="F44" s="19" t="s">
        <v>76</v>
      </c>
      <c r="G44" s="20">
        <f t="shared" si="5"/>
        <v>992</v>
      </c>
      <c r="H44" s="20"/>
      <c r="I44" s="20">
        <v>682</v>
      </c>
      <c r="J44" s="20"/>
      <c r="K44" s="20"/>
      <c r="L44" s="20"/>
      <c r="M44" s="20"/>
      <c r="N44" s="20"/>
      <c r="O44" s="20">
        <v>190</v>
      </c>
      <c r="P44" s="20"/>
      <c r="Q44" s="20"/>
      <c r="R44" s="20"/>
      <c r="S44" s="20">
        <v>120</v>
      </c>
    </row>
    <row r="45" spans="1:19" ht="22.5" customHeight="1" x14ac:dyDescent="0.25">
      <c r="A45" s="18"/>
      <c r="B45" s="18"/>
      <c r="C45" s="18"/>
      <c r="D45" s="18"/>
      <c r="E45" s="18" t="s">
        <v>77</v>
      </c>
      <c r="F45" s="19" t="s">
        <v>78</v>
      </c>
      <c r="G45" s="20">
        <f t="shared" si="5"/>
        <v>40</v>
      </c>
      <c r="H45" s="20"/>
      <c r="I45" s="20"/>
      <c r="J45" s="20">
        <v>10</v>
      </c>
      <c r="K45" s="20"/>
      <c r="L45" s="20"/>
      <c r="M45" s="20"/>
      <c r="N45" s="20"/>
      <c r="O45" s="20"/>
      <c r="P45" s="20"/>
      <c r="Q45" s="20">
        <v>30</v>
      </c>
      <c r="R45" s="20"/>
      <c r="S45" s="20"/>
    </row>
    <row r="46" spans="1:19" ht="35.25" customHeight="1" x14ac:dyDescent="0.25">
      <c r="A46" s="18"/>
      <c r="B46" s="18"/>
      <c r="C46" s="18"/>
      <c r="D46" s="18"/>
      <c r="E46" s="18" t="s">
        <v>79</v>
      </c>
      <c r="F46" s="19" t="s">
        <v>80</v>
      </c>
      <c r="G46" s="20">
        <f t="shared" si="5"/>
        <v>54</v>
      </c>
      <c r="H46" s="20"/>
      <c r="I46" s="20"/>
      <c r="J46" s="20"/>
      <c r="K46" s="20"/>
      <c r="L46" s="20">
        <v>54</v>
      </c>
      <c r="M46" s="20"/>
      <c r="N46" s="20"/>
      <c r="O46" s="20"/>
      <c r="P46" s="20"/>
      <c r="Q46" s="20"/>
      <c r="R46" s="20"/>
      <c r="S46" s="20"/>
    </row>
    <row r="47" spans="1:19" ht="30.75" customHeight="1" x14ac:dyDescent="0.25">
      <c r="A47" s="15"/>
      <c r="B47" s="15"/>
      <c r="C47" s="15" t="s">
        <v>81</v>
      </c>
      <c r="D47" s="15"/>
      <c r="E47" s="15"/>
      <c r="F47" s="16" t="s">
        <v>82</v>
      </c>
      <c r="G47" s="17">
        <f>SUM(G48)</f>
        <v>453</v>
      </c>
      <c r="H47" s="17">
        <f t="shared" ref="H47:S47" si="6">SUM(H48)</f>
        <v>330</v>
      </c>
      <c r="I47" s="17">
        <f t="shared" si="6"/>
        <v>0</v>
      </c>
      <c r="J47" s="17">
        <f t="shared" si="6"/>
        <v>0</v>
      </c>
      <c r="K47" s="17">
        <f t="shared" si="6"/>
        <v>0</v>
      </c>
      <c r="L47" s="17">
        <f t="shared" si="6"/>
        <v>123</v>
      </c>
      <c r="M47" s="17">
        <f t="shared" si="6"/>
        <v>0</v>
      </c>
      <c r="N47" s="17">
        <f t="shared" si="6"/>
        <v>0</v>
      </c>
      <c r="O47" s="17">
        <f t="shared" si="6"/>
        <v>0</v>
      </c>
      <c r="P47" s="17">
        <f t="shared" si="6"/>
        <v>0</v>
      </c>
      <c r="Q47" s="17">
        <f t="shared" si="6"/>
        <v>0</v>
      </c>
      <c r="R47" s="17">
        <f t="shared" si="6"/>
        <v>0</v>
      </c>
      <c r="S47" s="17">
        <f t="shared" si="6"/>
        <v>0</v>
      </c>
    </row>
    <row r="48" spans="1:19" ht="22.5" customHeight="1" x14ac:dyDescent="0.25">
      <c r="A48" s="15"/>
      <c r="B48" s="15"/>
      <c r="C48" s="15"/>
      <c r="D48" s="15" t="s">
        <v>53</v>
      </c>
      <c r="E48" s="15"/>
      <c r="F48" s="16" t="s">
        <v>54</v>
      </c>
      <c r="G48" s="17">
        <f>SUM(G49:G50)</f>
        <v>453</v>
      </c>
      <c r="H48" s="17">
        <f t="shared" ref="H48:S48" si="7">SUM(H49:H50)</f>
        <v>330</v>
      </c>
      <c r="I48" s="17">
        <f t="shared" si="7"/>
        <v>0</v>
      </c>
      <c r="J48" s="17">
        <f t="shared" si="7"/>
        <v>0</v>
      </c>
      <c r="K48" s="17">
        <f t="shared" si="7"/>
        <v>0</v>
      </c>
      <c r="L48" s="17">
        <f t="shared" si="7"/>
        <v>123</v>
      </c>
      <c r="M48" s="17">
        <f t="shared" si="7"/>
        <v>0</v>
      </c>
      <c r="N48" s="17">
        <f t="shared" si="7"/>
        <v>0</v>
      </c>
      <c r="O48" s="17">
        <f t="shared" si="7"/>
        <v>0</v>
      </c>
      <c r="P48" s="17">
        <f t="shared" si="7"/>
        <v>0</v>
      </c>
      <c r="Q48" s="17">
        <f t="shared" si="7"/>
        <v>0</v>
      </c>
      <c r="R48" s="17">
        <f t="shared" si="7"/>
        <v>0</v>
      </c>
      <c r="S48" s="17">
        <f t="shared" si="7"/>
        <v>0</v>
      </c>
    </row>
    <row r="49" spans="1:19" ht="33" customHeight="1" x14ac:dyDescent="0.25">
      <c r="A49" s="18"/>
      <c r="B49" s="18"/>
      <c r="C49" s="18"/>
      <c r="D49" s="18"/>
      <c r="E49" s="18" t="s">
        <v>79</v>
      </c>
      <c r="F49" s="19" t="s">
        <v>80</v>
      </c>
      <c r="G49" s="20">
        <f t="shared" ref="G49:G50" si="8">SUM(H49:S49)</f>
        <v>123</v>
      </c>
      <c r="H49" s="20"/>
      <c r="I49" s="20"/>
      <c r="J49" s="20"/>
      <c r="K49" s="20"/>
      <c r="L49" s="20">
        <v>123</v>
      </c>
      <c r="M49" s="20"/>
      <c r="N49" s="20"/>
      <c r="O49" s="20"/>
      <c r="P49" s="20"/>
      <c r="Q49" s="20"/>
      <c r="R49" s="20"/>
      <c r="S49" s="20"/>
    </row>
    <row r="50" spans="1:19" ht="21" customHeight="1" x14ac:dyDescent="0.25">
      <c r="A50" s="18"/>
      <c r="B50" s="18"/>
      <c r="C50" s="18"/>
      <c r="D50" s="18"/>
      <c r="E50" s="18" t="s">
        <v>83</v>
      </c>
      <c r="F50" s="19" t="s">
        <v>84</v>
      </c>
      <c r="G50" s="20">
        <f t="shared" si="8"/>
        <v>330</v>
      </c>
      <c r="H50" s="20">
        <v>330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19" x14ac:dyDescent="0.25">
      <c r="A51" s="1" t="s">
        <v>85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28" t="s">
        <v>86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</row>
    <row r="53" spans="1:19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</row>
    <row r="54" spans="1:19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</row>
    <row r="55" spans="1:19" x14ac:dyDescent="0.25">
      <c r="A55" s="1"/>
      <c r="B55" s="1"/>
      <c r="C55" s="1"/>
      <c r="D55" s="1"/>
      <c r="E55" s="1"/>
      <c r="F55" s="1"/>
      <c r="G55" s="21" t="s">
        <v>8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</sheetData>
  <mergeCells count="21">
    <mergeCell ref="P18:P20"/>
    <mergeCell ref="Q18:Q20"/>
    <mergeCell ref="R18:R20"/>
    <mergeCell ref="S18:S20"/>
    <mergeCell ref="A52:S54"/>
    <mergeCell ref="J18:J20"/>
    <mergeCell ref="K18:K20"/>
    <mergeCell ref="L18:L20"/>
    <mergeCell ref="M18:M20"/>
    <mergeCell ref="N18:N20"/>
    <mergeCell ref="O18:O20"/>
    <mergeCell ref="F16:F20"/>
    <mergeCell ref="G16:G20"/>
    <mergeCell ref="H16:S17"/>
    <mergeCell ref="H18:H20"/>
    <mergeCell ref="I18:I20"/>
    <mergeCell ref="O1:S1"/>
    <mergeCell ref="O2:S2"/>
    <mergeCell ref="O3:S3"/>
    <mergeCell ref="O4:S10"/>
    <mergeCell ref="B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opLeftCell="A41" workbookViewId="0">
      <selection activeCell="W59" sqref="W59"/>
    </sheetView>
  </sheetViews>
  <sheetFormatPr defaultRowHeight="15" x14ac:dyDescent="0.25"/>
  <cols>
    <col min="1" max="2" width="4.7109375" customWidth="1"/>
    <col min="3" max="3" width="4.140625" customWidth="1"/>
    <col min="4" max="4" width="4" customWidth="1"/>
    <col min="5" max="5" width="8" customWidth="1"/>
    <col min="6" max="6" width="36.42578125" customWidth="1"/>
    <col min="7" max="7" width="6.85546875" customWidth="1"/>
    <col min="8" max="8" width="6.7109375" customWidth="1"/>
    <col min="9" max="9" width="6.28515625" customWidth="1"/>
    <col min="10" max="10" width="5.85546875" customWidth="1"/>
    <col min="11" max="11" width="6" customWidth="1"/>
    <col min="12" max="12" width="6.140625" customWidth="1"/>
    <col min="13" max="13" width="6.28515625" customWidth="1"/>
    <col min="14" max="15" width="5.85546875" customWidth="1"/>
    <col min="16" max="16" width="5.42578125" customWidth="1"/>
    <col min="17" max="17" width="5.28515625" customWidth="1"/>
    <col min="18" max="18" width="5.7109375" customWidth="1"/>
    <col min="19" max="19" width="5" customWidth="1"/>
  </cols>
  <sheetData>
    <row r="1" spans="1:19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2" t="s">
        <v>1</v>
      </c>
      <c r="P1" s="22"/>
      <c r="Q1" s="22"/>
      <c r="R1" s="22"/>
      <c r="S1" s="22"/>
    </row>
    <row r="2" spans="1:19" ht="33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2" t="s">
        <v>2</v>
      </c>
      <c r="P2" s="22"/>
      <c r="Q2" s="22"/>
      <c r="R2" s="22"/>
      <c r="S2" s="22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3" t="s">
        <v>0</v>
      </c>
      <c r="P3" s="23"/>
      <c r="Q3" s="23"/>
      <c r="R3" s="23"/>
      <c r="S3" s="23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4" t="s">
        <v>3</v>
      </c>
      <c r="P4" s="24"/>
      <c r="Q4" s="24"/>
      <c r="R4" s="24"/>
      <c r="S4" s="24"/>
    </row>
    <row r="5" spans="1:19" ht="1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4"/>
      <c r="P5" s="24"/>
      <c r="Q5" s="24"/>
      <c r="R5" s="24"/>
      <c r="S5" s="24"/>
    </row>
    <row r="6" spans="1:19" hidden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4"/>
      <c r="Q6" s="24"/>
      <c r="R6" s="24"/>
      <c r="S6" s="24"/>
    </row>
    <row r="7" spans="1:19" x14ac:dyDescent="0.25">
      <c r="A7" s="2"/>
      <c r="B7" s="25" t="s">
        <v>87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1"/>
      <c r="O7" s="24"/>
      <c r="P7" s="24"/>
      <c r="Q7" s="24"/>
      <c r="R7" s="24"/>
      <c r="S7" s="24"/>
    </row>
    <row r="8" spans="1:19" ht="3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"/>
      <c r="O8" s="24"/>
      <c r="P8" s="24"/>
      <c r="Q8" s="24"/>
      <c r="R8" s="24"/>
      <c r="S8" s="24"/>
    </row>
    <row r="9" spans="1:19" ht="9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"/>
      <c r="O9" s="24"/>
      <c r="P9" s="24"/>
      <c r="Q9" s="24"/>
      <c r="R9" s="24"/>
      <c r="S9" s="24"/>
    </row>
    <row r="10" spans="1:19" x14ac:dyDescent="0.25">
      <c r="A10" s="3" t="s">
        <v>5</v>
      </c>
      <c r="B10" s="3"/>
      <c r="C10" s="3"/>
      <c r="D10" s="3"/>
      <c r="E10" s="3"/>
      <c r="F10" s="3"/>
      <c r="G10" s="2"/>
      <c r="H10" s="2"/>
      <c r="I10" s="2"/>
      <c r="J10" s="2"/>
      <c r="K10" s="2"/>
      <c r="L10" s="2"/>
      <c r="M10" s="2"/>
      <c r="N10" s="1"/>
      <c r="O10" s="24"/>
      <c r="P10" s="24"/>
      <c r="Q10" s="24"/>
      <c r="R10" s="24"/>
      <c r="S10" s="24"/>
    </row>
    <row r="11" spans="1:19" x14ac:dyDescent="0.25">
      <c r="A11" s="4" t="s">
        <v>6</v>
      </c>
      <c r="B11" s="4"/>
      <c r="C11" s="4"/>
      <c r="D11" s="4"/>
      <c r="E11" s="4"/>
      <c r="F11" s="3" t="s">
        <v>7</v>
      </c>
      <c r="G11" s="2"/>
      <c r="H11" s="2"/>
      <c r="I11" s="2"/>
      <c r="J11" s="2"/>
      <c r="K11" s="2"/>
      <c r="L11" s="2"/>
      <c r="M11" s="2"/>
      <c r="N11" s="1"/>
      <c r="O11" s="1"/>
      <c r="P11" s="1"/>
      <c r="Q11" s="5" t="s">
        <v>8</v>
      </c>
      <c r="R11" s="1"/>
      <c r="S11" s="1"/>
    </row>
    <row r="12" spans="1:19" x14ac:dyDescent="0.25">
      <c r="A12" s="4" t="s">
        <v>9</v>
      </c>
      <c r="B12" s="4"/>
      <c r="C12" s="4"/>
      <c r="D12" s="4"/>
      <c r="E12" s="4"/>
      <c r="F12" s="3" t="s">
        <v>10</v>
      </c>
      <c r="G12" s="2"/>
      <c r="H12" s="2"/>
      <c r="I12" s="2"/>
      <c r="J12" s="2"/>
      <c r="K12" s="2"/>
      <c r="L12" s="2"/>
      <c r="M12" s="2"/>
      <c r="N12" s="1"/>
      <c r="O12" s="1"/>
      <c r="P12" s="1"/>
      <c r="Q12" s="1"/>
      <c r="R12" s="1"/>
      <c r="S12" s="1"/>
    </row>
    <row r="13" spans="1:19" x14ac:dyDescent="0.25">
      <c r="A13" s="4" t="s">
        <v>11</v>
      </c>
      <c r="B13" s="4"/>
      <c r="C13" s="4"/>
      <c r="D13" s="4"/>
      <c r="E13" s="4"/>
      <c r="F13" s="3" t="s">
        <v>12</v>
      </c>
      <c r="G13" s="2"/>
      <c r="H13" s="2"/>
      <c r="I13" s="2"/>
      <c r="J13" s="2"/>
      <c r="K13" s="2"/>
      <c r="L13" s="2"/>
      <c r="M13" s="2"/>
      <c r="N13" s="1"/>
      <c r="O13" s="1"/>
      <c r="P13" s="1"/>
      <c r="Q13" s="1"/>
      <c r="R13" s="1"/>
      <c r="S13" s="1"/>
    </row>
    <row r="14" spans="1:19" x14ac:dyDescent="0.25">
      <c r="A14" s="4" t="s">
        <v>13</v>
      </c>
      <c r="B14" s="4"/>
      <c r="C14" s="4"/>
      <c r="D14" s="4"/>
      <c r="E14" s="4"/>
      <c r="F14" s="3" t="s">
        <v>14</v>
      </c>
      <c r="G14" s="2"/>
      <c r="H14" s="2"/>
      <c r="I14" s="2"/>
      <c r="J14" s="2"/>
      <c r="K14" s="2"/>
      <c r="L14" s="2"/>
      <c r="M14" s="2"/>
      <c r="N14" s="1"/>
      <c r="O14" s="1"/>
      <c r="P14" s="1"/>
      <c r="Q14" s="1"/>
      <c r="R14" s="1"/>
      <c r="S14" s="1"/>
    </row>
    <row r="15" spans="1:19" x14ac:dyDescent="0.25">
      <c r="A15" s="4" t="s">
        <v>15</v>
      </c>
      <c r="B15" s="4"/>
      <c r="C15" s="4"/>
      <c r="D15" s="4"/>
      <c r="E15" s="4"/>
      <c r="F15" s="3" t="s">
        <v>16</v>
      </c>
      <c r="G15" s="2"/>
      <c r="H15" s="2"/>
      <c r="I15" s="2"/>
      <c r="J15" s="2"/>
      <c r="K15" s="2"/>
      <c r="L15" s="2"/>
      <c r="M15" s="2"/>
      <c r="N15" s="1"/>
      <c r="O15" s="1"/>
      <c r="P15" s="1"/>
      <c r="Q15" s="1"/>
      <c r="R15" s="1"/>
      <c r="S15" s="1"/>
    </row>
    <row r="16" spans="1:19" x14ac:dyDescent="0.25">
      <c r="A16" s="6" t="s">
        <v>17</v>
      </c>
      <c r="B16" s="7"/>
      <c r="C16" s="7"/>
      <c r="D16" s="7"/>
      <c r="E16" s="8"/>
      <c r="F16" s="27" t="s">
        <v>18</v>
      </c>
      <c r="G16" s="29" t="s">
        <v>19</v>
      </c>
      <c r="H16" s="30" t="s">
        <v>20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2"/>
    </row>
    <row r="17" spans="1:19" x14ac:dyDescent="0.25">
      <c r="A17" s="9"/>
      <c r="B17" s="10" t="s">
        <v>21</v>
      </c>
      <c r="C17" s="10"/>
      <c r="D17" s="10"/>
      <c r="E17" s="11"/>
      <c r="F17" s="27"/>
      <c r="G17" s="29"/>
      <c r="H17" s="33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5"/>
    </row>
    <row r="18" spans="1:19" x14ac:dyDescent="0.25">
      <c r="A18" s="9"/>
      <c r="B18" s="10"/>
      <c r="C18" s="10" t="s">
        <v>22</v>
      </c>
      <c r="D18" s="10"/>
      <c r="E18" s="11"/>
      <c r="F18" s="27"/>
      <c r="G18" s="29"/>
      <c r="H18" s="27" t="s">
        <v>23</v>
      </c>
      <c r="I18" s="27" t="s">
        <v>24</v>
      </c>
      <c r="J18" s="27" t="s">
        <v>25</v>
      </c>
      <c r="K18" s="27" t="s">
        <v>26</v>
      </c>
      <c r="L18" s="27" t="s">
        <v>27</v>
      </c>
      <c r="M18" s="27" t="s">
        <v>28</v>
      </c>
      <c r="N18" s="27" t="s">
        <v>29</v>
      </c>
      <c r="O18" s="27" t="s">
        <v>30</v>
      </c>
      <c r="P18" s="27" t="s">
        <v>31</v>
      </c>
      <c r="Q18" s="27" t="s">
        <v>32</v>
      </c>
      <c r="R18" s="27" t="s">
        <v>33</v>
      </c>
      <c r="S18" s="27" t="s">
        <v>34</v>
      </c>
    </row>
    <row r="19" spans="1:19" x14ac:dyDescent="0.25">
      <c r="A19" s="9"/>
      <c r="B19" s="10"/>
      <c r="C19" s="10"/>
      <c r="D19" s="10" t="s">
        <v>35</v>
      </c>
      <c r="E19" s="11"/>
      <c r="F19" s="27"/>
      <c r="G19" s="29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x14ac:dyDescent="0.25">
      <c r="A20" s="12"/>
      <c r="B20" s="13"/>
      <c r="C20" s="13"/>
      <c r="D20" s="36" t="s">
        <v>36</v>
      </c>
      <c r="E20" s="37"/>
      <c r="F20" s="27"/>
      <c r="G20" s="29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 ht="27" customHeight="1" x14ac:dyDescent="0.25">
      <c r="A21" s="15" t="s">
        <v>37</v>
      </c>
      <c r="B21" s="15"/>
      <c r="C21" s="15"/>
      <c r="D21" s="15"/>
      <c r="E21" s="15"/>
      <c r="F21" s="16" t="s">
        <v>38</v>
      </c>
      <c r="G21" s="17">
        <f>SUM(G22)</f>
        <v>83214</v>
      </c>
      <c r="H21" s="17">
        <f t="shared" ref="H21:S21" si="0">SUM(H22)</f>
        <v>6212</v>
      </c>
      <c r="I21" s="17">
        <f t="shared" si="0"/>
        <v>7512</v>
      </c>
      <c r="J21" s="17">
        <f t="shared" si="0"/>
        <v>6841</v>
      </c>
      <c r="K21" s="17">
        <f t="shared" si="0"/>
        <v>6831</v>
      </c>
      <c r="L21" s="17">
        <f t="shared" si="0"/>
        <v>6510</v>
      </c>
      <c r="M21" s="17">
        <f t="shared" si="0"/>
        <v>9128</v>
      </c>
      <c r="N21" s="17">
        <f t="shared" si="0"/>
        <v>4927</v>
      </c>
      <c r="O21" s="17">
        <f t="shared" si="0"/>
        <v>6559</v>
      </c>
      <c r="P21" s="17">
        <f t="shared" si="0"/>
        <v>7260</v>
      </c>
      <c r="Q21" s="17">
        <f t="shared" si="0"/>
        <v>7314</v>
      </c>
      <c r="R21" s="17">
        <f t="shared" si="0"/>
        <v>6699</v>
      </c>
      <c r="S21" s="17">
        <f t="shared" si="0"/>
        <v>7421</v>
      </c>
    </row>
    <row r="22" spans="1:19" ht="37.5" customHeight="1" x14ac:dyDescent="0.25">
      <c r="A22" s="15"/>
      <c r="B22" s="15" t="s">
        <v>39</v>
      </c>
      <c r="C22" s="15"/>
      <c r="D22" s="15"/>
      <c r="E22" s="15"/>
      <c r="F22" s="16" t="s">
        <v>40</v>
      </c>
      <c r="G22" s="17">
        <f>SUM(G47+G23)</f>
        <v>83214</v>
      </c>
      <c r="H22" s="17">
        <f t="shared" ref="H22:S22" si="1">SUM(H47+H23)</f>
        <v>6212</v>
      </c>
      <c r="I22" s="17">
        <f t="shared" si="1"/>
        <v>7512</v>
      </c>
      <c r="J22" s="17">
        <f t="shared" si="1"/>
        <v>6841</v>
      </c>
      <c r="K22" s="17">
        <f t="shared" si="1"/>
        <v>6831</v>
      </c>
      <c r="L22" s="17">
        <f t="shared" si="1"/>
        <v>6510</v>
      </c>
      <c r="M22" s="17">
        <f t="shared" si="1"/>
        <v>9128</v>
      </c>
      <c r="N22" s="17">
        <f t="shared" si="1"/>
        <v>4927</v>
      </c>
      <c r="O22" s="17">
        <f t="shared" si="1"/>
        <v>6559</v>
      </c>
      <c r="P22" s="17">
        <f t="shared" si="1"/>
        <v>7260</v>
      </c>
      <c r="Q22" s="17">
        <f t="shared" si="1"/>
        <v>7314</v>
      </c>
      <c r="R22" s="17">
        <f t="shared" si="1"/>
        <v>6699</v>
      </c>
      <c r="S22" s="17">
        <f t="shared" si="1"/>
        <v>7421</v>
      </c>
    </row>
    <row r="23" spans="1:19" ht="17.25" customHeight="1" x14ac:dyDescent="0.25">
      <c r="A23" s="15"/>
      <c r="B23" s="15"/>
      <c r="C23" s="15" t="s">
        <v>41</v>
      </c>
      <c r="D23" s="15"/>
      <c r="E23" s="15"/>
      <c r="F23" s="16" t="s">
        <v>42</v>
      </c>
      <c r="G23" s="17">
        <f>SUM(G29+G24)</f>
        <v>82761</v>
      </c>
      <c r="H23" s="17">
        <f t="shared" ref="H23:S23" si="2">SUM(H29+H24)</f>
        <v>6212</v>
      </c>
      <c r="I23" s="17">
        <f t="shared" si="2"/>
        <v>7182</v>
      </c>
      <c r="J23" s="17">
        <f t="shared" si="2"/>
        <v>6841</v>
      </c>
      <c r="K23" s="17">
        <f t="shared" si="2"/>
        <v>6831</v>
      </c>
      <c r="L23" s="17">
        <f t="shared" si="2"/>
        <v>6510</v>
      </c>
      <c r="M23" s="17">
        <f t="shared" si="2"/>
        <v>9128</v>
      </c>
      <c r="N23" s="17">
        <f t="shared" si="2"/>
        <v>4804</v>
      </c>
      <c r="O23" s="17">
        <f t="shared" si="2"/>
        <v>6559</v>
      </c>
      <c r="P23" s="17">
        <f t="shared" si="2"/>
        <v>7260</v>
      </c>
      <c r="Q23" s="17">
        <f t="shared" si="2"/>
        <v>7314</v>
      </c>
      <c r="R23" s="17">
        <f t="shared" si="2"/>
        <v>6699</v>
      </c>
      <c r="S23" s="17">
        <f t="shared" si="2"/>
        <v>7421</v>
      </c>
    </row>
    <row r="24" spans="1:19" ht="27.75" customHeight="1" x14ac:dyDescent="0.25">
      <c r="A24" s="15"/>
      <c r="B24" s="15"/>
      <c r="C24" s="15"/>
      <c r="D24" s="15" t="s">
        <v>43</v>
      </c>
      <c r="E24" s="15"/>
      <c r="F24" s="16" t="s">
        <v>44</v>
      </c>
      <c r="G24" s="17">
        <f>SUM(G25:G28)</f>
        <v>9464</v>
      </c>
      <c r="H24" s="17">
        <f t="shared" ref="H24:S24" si="3">SUM(H25:H28)</f>
        <v>1082</v>
      </c>
      <c r="I24" s="17">
        <f t="shared" si="3"/>
        <v>1082</v>
      </c>
      <c r="J24" s="17">
        <f t="shared" si="3"/>
        <v>1080</v>
      </c>
      <c r="K24" s="17">
        <f t="shared" si="3"/>
        <v>1080</v>
      </c>
      <c r="L24" s="17">
        <f t="shared" si="3"/>
        <v>1080</v>
      </c>
      <c r="M24" s="17">
        <f t="shared" si="3"/>
        <v>168</v>
      </c>
      <c r="N24" s="17">
        <f t="shared" si="3"/>
        <v>1</v>
      </c>
      <c r="O24" s="17">
        <f t="shared" si="3"/>
        <v>13</v>
      </c>
      <c r="P24" s="17">
        <f t="shared" si="3"/>
        <v>975</v>
      </c>
      <c r="Q24" s="17">
        <f t="shared" si="3"/>
        <v>975</v>
      </c>
      <c r="R24" s="17">
        <v>967</v>
      </c>
      <c r="S24" s="17">
        <f t="shared" si="3"/>
        <v>961</v>
      </c>
    </row>
    <row r="25" spans="1:19" ht="16.5" customHeight="1" x14ac:dyDescent="0.25">
      <c r="A25" s="18"/>
      <c r="B25" s="18"/>
      <c r="C25" s="18"/>
      <c r="D25" s="18"/>
      <c r="E25" s="18" t="s">
        <v>45</v>
      </c>
      <c r="F25" s="19" t="s">
        <v>46</v>
      </c>
      <c r="G25" s="20">
        <v>8492</v>
      </c>
      <c r="H25" s="20">
        <v>970</v>
      </c>
      <c r="I25" s="20">
        <v>970</v>
      </c>
      <c r="J25" s="20">
        <v>970</v>
      </c>
      <c r="K25" s="20">
        <v>970</v>
      </c>
      <c r="L25" s="20">
        <v>970</v>
      </c>
      <c r="M25" s="20">
        <v>152</v>
      </c>
      <c r="N25" s="20">
        <v>1</v>
      </c>
      <c r="O25" s="20">
        <v>12</v>
      </c>
      <c r="P25" s="20">
        <v>875</v>
      </c>
      <c r="Q25" s="20">
        <v>875</v>
      </c>
      <c r="R25" s="20">
        <v>867</v>
      </c>
      <c r="S25" s="20">
        <v>862</v>
      </c>
    </row>
    <row r="26" spans="1:19" ht="16.5" customHeight="1" x14ac:dyDescent="0.25">
      <c r="A26" s="18"/>
      <c r="B26" s="18"/>
      <c r="C26" s="18"/>
      <c r="D26" s="18"/>
      <c r="E26" s="18" t="s">
        <v>47</v>
      </c>
      <c r="F26" s="19" t="s">
        <v>48</v>
      </c>
      <c r="G26" s="20">
        <v>520</v>
      </c>
      <c r="H26" s="20">
        <v>59</v>
      </c>
      <c r="I26" s="20">
        <v>59</v>
      </c>
      <c r="J26" s="20">
        <v>59</v>
      </c>
      <c r="K26" s="20">
        <v>59</v>
      </c>
      <c r="L26" s="20">
        <v>59</v>
      </c>
      <c r="M26" s="20">
        <v>9</v>
      </c>
      <c r="N26" s="20">
        <v>0</v>
      </c>
      <c r="O26" s="20">
        <v>1</v>
      </c>
      <c r="P26" s="20">
        <v>54</v>
      </c>
      <c r="Q26" s="20">
        <v>54</v>
      </c>
      <c r="R26" s="20">
        <v>53</v>
      </c>
      <c r="S26" s="20">
        <v>53</v>
      </c>
    </row>
    <row r="27" spans="1:19" ht="24.75" customHeight="1" x14ac:dyDescent="0.25">
      <c r="A27" s="18"/>
      <c r="B27" s="18"/>
      <c r="C27" s="18"/>
      <c r="D27" s="18"/>
      <c r="E27" s="18" t="s">
        <v>49</v>
      </c>
      <c r="F27" s="19" t="s">
        <v>50</v>
      </c>
      <c r="G27" s="20">
        <v>305</v>
      </c>
      <c r="H27" s="20">
        <v>36</v>
      </c>
      <c r="I27" s="20">
        <v>36</v>
      </c>
      <c r="J27" s="20">
        <v>35</v>
      </c>
      <c r="K27" s="20">
        <v>35</v>
      </c>
      <c r="L27" s="20">
        <v>35</v>
      </c>
      <c r="M27" s="20">
        <v>5</v>
      </c>
      <c r="N27" s="20">
        <v>0</v>
      </c>
      <c r="O27" s="20">
        <v>0</v>
      </c>
      <c r="P27" s="20">
        <v>31</v>
      </c>
      <c r="Q27" s="20">
        <v>31</v>
      </c>
      <c r="R27" s="20">
        <v>31</v>
      </c>
      <c r="S27" s="20">
        <v>31</v>
      </c>
    </row>
    <row r="28" spans="1:19" ht="24.75" customHeight="1" x14ac:dyDescent="0.25">
      <c r="A28" s="18"/>
      <c r="B28" s="18"/>
      <c r="C28" s="18"/>
      <c r="D28" s="18"/>
      <c r="E28" s="18" t="s">
        <v>51</v>
      </c>
      <c r="F28" s="19" t="s">
        <v>52</v>
      </c>
      <c r="G28" s="20">
        <v>147</v>
      </c>
      <c r="H28" s="20">
        <v>17</v>
      </c>
      <c r="I28" s="20">
        <v>17</v>
      </c>
      <c r="J28" s="20">
        <v>16</v>
      </c>
      <c r="K28" s="20">
        <v>16</v>
      </c>
      <c r="L28" s="20">
        <v>16</v>
      </c>
      <c r="M28" s="20">
        <v>2</v>
      </c>
      <c r="N28" s="20">
        <v>0</v>
      </c>
      <c r="O28" s="20">
        <v>0</v>
      </c>
      <c r="P28" s="20">
        <v>15</v>
      </c>
      <c r="Q28" s="20">
        <v>15</v>
      </c>
      <c r="R28" s="20">
        <v>15</v>
      </c>
      <c r="S28" s="20">
        <v>15</v>
      </c>
    </row>
    <row r="29" spans="1:19" ht="18.75" customHeight="1" x14ac:dyDescent="0.25">
      <c r="A29" s="15"/>
      <c r="B29" s="15"/>
      <c r="C29" s="15"/>
      <c r="D29" s="15" t="s">
        <v>53</v>
      </c>
      <c r="E29" s="15"/>
      <c r="F29" s="16" t="s">
        <v>54</v>
      </c>
      <c r="G29" s="17">
        <f>SUM(G30:G46)</f>
        <v>73297</v>
      </c>
      <c r="H29" s="17">
        <f t="shared" ref="H29:S29" si="4">SUM(H30:H46)</f>
        <v>5130</v>
      </c>
      <c r="I29" s="17">
        <f t="shared" si="4"/>
        <v>6100</v>
      </c>
      <c r="J29" s="17">
        <f t="shared" si="4"/>
        <v>5761</v>
      </c>
      <c r="K29" s="17">
        <f t="shared" si="4"/>
        <v>5751</v>
      </c>
      <c r="L29" s="17">
        <f t="shared" si="4"/>
        <v>5430</v>
      </c>
      <c r="M29" s="17">
        <f t="shared" si="4"/>
        <v>8960</v>
      </c>
      <c r="N29" s="17">
        <f t="shared" si="4"/>
        <v>4803</v>
      </c>
      <c r="O29" s="17">
        <f t="shared" si="4"/>
        <v>6546</v>
      </c>
      <c r="P29" s="17">
        <f t="shared" si="4"/>
        <v>6285</v>
      </c>
      <c r="Q29" s="17">
        <f t="shared" si="4"/>
        <v>6339</v>
      </c>
      <c r="R29" s="17">
        <f t="shared" si="4"/>
        <v>5732</v>
      </c>
      <c r="S29" s="17">
        <f t="shared" si="4"/>
        <v>6460</v>
      </c>
    </row>
    <row r="30" spans="1:19" ht="13.5" customHeight="1" x14ac:dyDescent="0.25">
      <c r="A30" s="18"/>
      <c r="B30" s="18"/>
      <c r="C30" s="18"/>
      <c r="D30" s="18"/>
      <c r="E30" s="18" t="s">
        <v>45</v>
      </c>
      <c r="F30" s="19" t="s">
        <v>46</v>
      </c>
      <c r="G30" s="20">
        <f t="shared" ref="G30:G46" si="5">SUM(H30:S30)</f>
        <v>56270</v>
      </c>
      <c r="H30" s="20">
        <v>4576</v>
      </c>
      <c r="I30" s="20">
        <v>4576</v>
      </c>
      <c r="J30" s="20">
        <v>4576</v>
      </c>
      <c r="K30" s="20">
        <v>4576</v>
      </c>
      <c r="L30" s="20">
        <v>4200</v>
      </c>
      <c r="M30" s="20">
        <v>6650</v>
      </c>
      <c r="N30" s="20">
        <v>4000</v>
      </c>
      <c r="O30" s="20">
        <v>4000</v>
      </c>
      <c r="P30" s="20">
        <v>5144</v>
      </c>
      <c r="Q30" s="20">
        <v>4893</v>
      </c>
      <c r="R30" s="20">
        <v>4540</v>
      </c>
      <c r="S30" s="20">
        <v>4539</v>
      </c>
    </row>
    <row r="31" spans="1:19" ht="15.75" customHeight="1" x14ac:dyDescent="0.25">
      <c r="A31" s="18"/>
      <c r="B31" s="18"/>
      <c r="C31" s="18"/>
      <c r="D31" s="18"/>
      <c r="E31" s="18" t="s">
        <v>55</v>
      </c>
      <c r="F31" s="19" t="s">
        <v>56</v>
      </c>
      <c r="G31" s="20">
        <f t="shared" si="5"/>
        <v>1389</v>
      </c>
      <c r="H31" s="20"/>
      <c r="I31" s="20"/>
      <c r="J31" s="20"/>
      <c r="K31" s="20"/>
      <c r="L31" s="20"/>
      <c r="M31" s="20">
        <v>1389</v>
      </c>
      <c r="N31" s="20"/>
      <c r="O31" s="20"/>
      <c r="P31" s="20"/>
      <c r="Q31" s="20"/>
      <c r="R31" s="20"/>
      <c r="S31" s="20"/>
    </row>
    <row r="32" spans="1:19" ht="13.5" customHeight="1" x14ac:dyDescent="0.25">
      <c r="A32" s="18"/>
      <c r="B32" s="18"/>
      <c r="C32" s="18"/>
      <c r="D32" s="18"/>
      <c r="E32" s="18" t="s">
        <v>47</v>
      </c>
      <c r="F32" s="19" t="s">
        <v>48</v>
      </c>
      <c r="G32" s="20">
        <f t="shared" si="5"/>
        <v>3006</v>
      </c>
      <c r="H32" s="20">
        <v>247</v>
      </c>
      <c r="I32" s="20">
        <v>247</v>
      </c>
      <c r="J32" s="20">
        <v>247</v>
      </c>
      <c r="K32" s="20">
        <v>247</v>
      </c>
      <c r="L32" s="20">
        <v>227</v>
      </c>
      <c r="M32" s="20">
        <v>359</v>
      </c>
      <c r="N32" s="20">
        <v>216</v>
      </c>
      <c r="O32" s="20">
        <v>216</v>
      </c>
      <c r="P32" s="20">
        <v>278</v>
      </c>
      <c r="Q32" s="20">
        <v>278</v>
      </c>
      <c r="R32" s="20">
        <v>278</v>
      </c>
      <c r="S32" s="20">
        <v>166</v>
      </c>
    </row>
    <row r="33" spans="1:19" ht="25.5" customHeight="1" x14ac:dyDescent="0.25">
      <c r="A33" s="18"/>
      <c r="B33" s="18"/>
      <c r="C33" s="18"/>
      <c r="D33" s="18"/>
      <c r="E33" s="18" t="s">
        <v>49</v>
      </c>
      <c r="F33" s="19" t="s">
        <v>50</v>
      </c>
      <c r="G33" s="20">
        <f t="shared" si="5"/>
        <v>1818</v>
      </c>
      <c r="H33" s="20">
        <v>145</v>
      </c>
      <c r="I33" s="20">
        <v>145</v>
      </c>
      <c r="J33" s="20">
        <v>145</v>
      </c>
      <c r="K33" s="20">
        <v>145</v>
      </c>
      <c r="L33" s="20">
        <v>133</v>
      </c>
      <c r="M33" s="20">
        <v>209</v>
      </c>
      <c r="N33" s="20">
        <v>126</v>
      </c>
      <c r="O33" s="20">
        <v>126</v>
      </c>
      <c r="P33" s="20">
        <v>162</v>
      </c>
      <c r="Q33" s="20">
        <v>162</v>
      </c>
      <c r="R33" s="20">
        <v>162</v>
      </c>
      <c r="S33" s="20">
        <v>158</v>
      </c>
    </row>
    <row r="34" spans="1:19" ht="18" customHeight="1" x14ac:dyDescent="0.25">
      <c r="A34" s="18"/>
      <c r="B34" s="18"/>
      <c r="C34" s="18"/>
      <c r="D34" s="18"/>
      <c r="E34" s="18" t="s">
        <v>57</v>
      </c>
      <c r="F34" s="19" t="s">
        <v>58</v>
      </c>
      <c r="G34" s="20">
        <f t="shared" si="5"/>
        <v>69</v>
      </c>
      <c r="H34" s="20">
        <v>30</v>
      </c>
      <c r="I34" s="20"/>
      <c r="J34" s="20"/>
      <c r="K34" s="20"/>
      <c r="L34" s="20">
        <v>39</v>
      </c>
      <c r="M34" s="20"/>
      <c r="N34" s="20"/>
      <c r="O34" s="20"/>
      <c r="P34" s="20"/>
      <c r="Q34" s="20"/>
      <c r="R34" s="20"/>
      <c r="S34" s="20"/>
    </row>
    <row r="35" spans="1:19" ht="24" customHeight="1" x14ac:dyDescent="0.25">
      <c r="A35" s="18"/>
      <c r="B35" s="18"/>
      <c r="C35" s="18"/>
      <c r="D35" s="18"/>
      <c r="E35" s="18" t="s">
        <v>51</v>
      </c>
      <c r="F35" s="19" t="s">
        <v>52</v>
      </c>
      <c r="G35" s="20">
        <f t="shared" si="5"/>
        <v>859</v>
      </c>
      <c r="H35" s="20">
        <v>82</v>
      </c>
      <c r="I35" s="20">
        <v>68</v>
      </c>
      <c r="J35" s="20">
        <v>69</v>
      </c>
      <c r="K35" s="20">
        <v>68</v>
      </c>
      <c r="L35" s="20">
        <v>63</v>
      </c>
      <c r="M35" s="20">
        <v>100</v>
      </c>
      <c r="N35" s="20">
        <v>60</v>
      </c>
      <c r="O35" s="20">
        <v>60</v>
      </c>
      <c r="P35" s="20">
        <v>77</v>
      </c>
      <c r="Q35" s="20">
        <v>77</v>
      </c>
      <c r="R35" s="20">
        <v>77</v>
      </c>
      <c r="S35" s="20">
        <v>58</v>
      </c>
    </row>
    <row r="36" spans="1:19" ht="16.5" customHeight="1" x14ac:dyDescent="0.25">
      <c r="A36" s="18"/>
      <c r="B36" s="18"/>
      <c r="C36" s="18"/>
      <c r="D36" s="18"/>
      <c r="E36" s="18" t="s">
        <v>59</v>
      </c>
      <c r="F36" s="19" t="s">
        <v>60</v>
      </c>
      <c r="G36" s="20">
        <f t="shared" si="5"/>
        <v>140</v>
      </c>
      <c r="H36" s="20"/>
      <c r="I36" s="20"/>
      <c r="J36" s="20"/>
      <c r="K36" s="20"/>
      <c r="L36" s="20">
        <v>140</v>
      </c>
      <c r="M36" s="20"/>
      <c r="N36" s="20"/>
      <c r="O36" s="20"/>
      <c r="P36" s="20"/>
      <c r="Q36" s="20"/>
      <c r="R36" s="20"/>
      <c r="S36" s="20"/>
    </row>
    <row r="37" spans="1:19" ht="27" customHeight="1" x14ac:dyDescent="0.25">
      <c r="A37" s="18"/>
      <c r="B37" s="18"/>
      <c r="C37" s="18"/>
      <c r="D37" s="18"/>
      <c r="E37" s="18" t="s">
        <v>61</v>
      </c>
      <c r="F37" s="19" t="s">
        <v>62</v>
      </c>
      <c r="G37" s="20">
        <f t="shared" si="5"/>
        <v>240</v>
      </c>
      <c r="H37" s="20"/>
      <c r="I37" s="20">
        <v>240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1:19" ht="15.75" customHeight="1" x14ac:dyDescent="0.25">
      <c r="A38" s="18"/>
      <c r="B38" s="18"/>
      <c r="C38" s="18"/>
      <c r="D38" s="18"/>
      <c r="E38" s="18" t="s">
        <v>63</v>
      </c>
      <c r="F38" s="19" t="s">
        <v>64</v>
      </c>
      <c r="G38" s="20">
        <f t="shared" si="5"/>
        <v>2070</v>
      </c>
      <c r="H38" s="20"/>
      <c r="I38" s="20"/>
      <c r="J38" s="20"/>
      <c r="K38" s="20"/>
      <c r="L38" s="20"/>
      <c r="M38" s="20">
        <v>55</v>
      </c>
      <c r="N38" s="20">
        <v>169</v>
      </c>
      <c r="O38" s="20">
        <v>1786</v>
      </c>
      <c r="P38" s="20"/>
      <c r="Q38" s="20"/>
      <c r="R38" s="20">
        <v>60</v>
      </c>
      <c r="S38" s="20"/>
    </row>
    <row r="39" spans="1:19" ht="14.25" customHeight="1" x14ac:dyDescent="0.25">
      <c r="A39" s="18"/>
      <c r="B39" s="18"/>
      <c r="C39" s="18"/>
      <c r="D39" s="18"/>
      <c r="E39" s="18" t="s">
        <v>65</v>
      </c>
      <c r="F39" s="19" t="s">
        <v>66</v>
      </c>
      <c r="G39" s="20">
        <f t="shared" si="5"/>
        <v>1782</v>
      </c>
      <c r="H39" s="20"/>
      <c r="I39" s="20">
        <v>250</v>
      </c>
      <c r="J39" s="20">
        <v>250</v>
      </c>
      <c r="K39" s="20">
        <v>250</v>
      </c>
      <c r="L39" s="20">
        <v>130</v>
      </c>
      <c r="M39" s="20">
        <v>80</v>
      </c>
      <c r="N39" s="20">
        <v>60</v>
      </c>
      <c r="O39" s="20">
        <v>50</v>
      </c>
      <c r="P39" s="20">
        <v>50</v>
      </c>
      <c r="Q39" s="20">
        <v>150</v>
      </c>
      <c r="R39" s="20">
        <v>150</v>
      </c>
      <c r="S39" s="20">
        <v>362</v>
      </c>
    </row>
    <row r="40" spans="1:19" ht="15" customHeight="1" x14ac:dyDescent="0.25">
      <c r="A40" s="18"/>
      <c r="B40" s="18"/>
      <c r="C40" s="18"/>
      <c r="D40" s="18"/>
      <c r="E40" s="18" t="s">
        <v>67</v>
      </c>
      <c r="F40" s="19" t="s">
        <v>68</v>
      </c>
      <c r="G40" s="20">
        <f t="shared" si="5"/>
        <v>930</v>
      </c>
      <c r="H40" s="20"/>
      <c r="I40" s="20">
        <v>75</v>
      </c>
      <c r="J40" s="20">
        <v>75</v>
      </c>
      <c r="K40" s="20">
        <v>75</v>
      </c>
      <c r="L40" s="20">
        <v>75</v>
      </c>
      <c r="M40" s="20">
        <v>75</v>
      </c>
      <c r="N40" s="20">
        <v>75</v>
      </c>
      <c r="O40" s="20">
        <v>75</v>
      </c>
      <c r="P40" s="20">
        <v>75</v>
      </c>
      <c r="Q40" s="20">
        <v>75</v>
      </c>
      <c r="R40" s="20">
        <v>75</v>
      </c>
      <c r="S40" s="20">
        <v>180</v>
      </c>
    </row>
    <row r="41" spans="1:19" ht="15.75" customHeight="1" x14ac:dyDescent="0.25">
      <c r="A41" s="18"/>
      <c r="B41" s="18"/>
      <c r="C41" s="18"/>
      <c r="D41" s="18"/>
      <c r="E41" s="18" t="s">
        <v>69</v>
      </c>
      <c r="F41" s="19" t="s">
        <v>70</v>
      </c>
      <c r="G41" s="20">
        <f t="shared" si="5"/>
        <v>40</v>
      </c>
      <c r="H41" s="20"/>
      <c r="I41" s="20">
        <v>10</v>
      </c>
      <c r="J41" s="20"/>
      <c r="K41" s="20"/>
      <c r="L41" s="20">
        <v>10</v>
      </c>
      <c r="M41" s="20"/>
      <c r="N41" s="20"/>
      <c r="O41" s="20"/>
      <c r="P41" s="20">
        <v>10</v>
      </c>
      <c r="Q41" s="20"/>
      <c r="R41" s="20"/>
      <c r="S41" s="20">
        <v>10</v>
      </c>
    </row>
    <row r="42" spans="1:19" ht="15" customHeight="1" x14ac:dyDescent="0.25">
      <c r="A42" s="18"/>
      <c r="B42" s="18"/>
      <c r="C42" s="18"/>
      <c r="D42" s="18"/>
      <c r="E42" s="18" t="s">
        <v>71</v>
      </c>
      <c r="F42" s="19" t="s">
        <v>72</v>
      </c>
      <c r="G42" s="20">
        <f t="shared" si="5"/>
        <v>3248</v>
      </c>
      <c r="H42" s="20">
        <v>50</v>
      </c>
      <c r="I42" s="20">
        <v>313</v>
      </c>
      <c r="J42" s="20">
        <v>313</v>
      </c>
      <c r="K42" s="20">
        <v>314</v>
      </c>
      <c r="L42" s="20">
        <v>193</v>
      </c>
      <c r="M42" s="20">
        <v>43</v>
      </c>
      <c r="N42" s="20">
        <v>43</v>
      </c>
      <c r="O42" s="20">
        <v>43</v>
      </c>
      <c r="P42" s="20">
        <v>313</v>
      </c>
      <c r="Q42" s="20">
        <v>598</v>
      </c>
      <c r="R42" s="20">
        <v>314</v>
      </c>
      <c r="S42" s="20">
        <v>711</v>
      </c>
    </row>
    <row r="43" spans="1:19" ht="21.75" customHeight="1" x14ac:dyDescent="0.25">
      <c r="A43" s="18"/>
      <c r="B43" s="18"/>
      <c r="C43" s="18"/>
      <c r="D43" s="18"/>
      <c r="E43" s="18" t="s">
        <v>73</v>
      </c>
      <c r="F43" s="19" t="s">
        <v>74</v>
      </c>
      <c r="G43" s="20">
        <f t="shared" si="5"/>
        <v>350</v>
      </c>
      <c r="H43" s="20"/>
      <c r="I43" s="20">
        <v>100</v>
      </c>
      <c r="J43" s="20"/>
      <c r="K43" s="20"/>
      <c r="L43" s="20">
        <v>150</v>
      </c>
      <c r="M43" s="20"/>
      <c r="N43" s="20"/>
      <c r="O43" s="20"/>
      <c r="P43" s="20">
        <v>100</v>
      </c>
      <c r="Q43" s="20"/>
      <c r="R43" s="20"/>
      <c r="S43" s="20"/>
    </row>
    <row r="44" spans="1:19" ht="26.25" customHeight="1" x14ac:dyDescent="0.25">
      <c r="A44" s="18"/>
      <c r="B44" s="18"/>
      <c r="C44" s="18"/>
      <c r="D44" s="18"/>
      <c r="E44" s="18" t="s">
        <v>75</v>
      </c>
      <c r="F44" s="19" t="s">
        <v>76</v>
      </c>
      <c r="G44" s="20">
        <f t="shared" si="5"/>
        <v>992</v>
      </c>
      <c r="H44" s="20"/>
      <c r="I44" s="20">
        <v>76</v>
      </c>
      <c r="J44" s="20">
        <v>76</v>
      </c>
      <c r="K44" s="20">
        <v>76</v>
      </c>
      <c r="L44" s="20">
        <v>70</v>
      </c>
      <c r="M44" s="20"/>
      <c r="N44" s="20"/>
      <c r="O44" s="20">
        <v>190</v>
      </c>
      <c r="P44" s="20">
        <v>76</v>
      </c>
      <c r="Q44" s="20">
        <v>76</v>
      </c>
      <c r="R44" s="20">
        <v>76</v>
      </c>
      <c r="S44" s="20">
        <v>276</v>
      </c>
    </row>
    <row r="45" spans="1:19" ht="18" customHeight="1" x14ac:dyDescent="0.25">
      <c r="A45" s="18"/>
      <c r="B45" s="18"/>
      <c r="C45" s="18"/>
      <c r="D45" s="18"/>
      <c r="E45" s="18" t="s">
        <v>77</v>
      </c>
      <c r="F45" s="19" t="s">
        <v>78</v>
      </c>
      <c r="G45" s="20">
        <f t="shared" si="5"/>
        <v>40</v>
      </c>
      <c r="H45" s="20"/>
      <c r="I45" s="20"/>
      <c r="J45" s="20">
        <v>10</v>
      </c>
      <c r="K45" s="20"/>
      <c r="L45" s="20"/>
      <c r="M45" s="20"/>
      <c r="N45" s="20"/>
      <c r="O45" s="20"/>
      <c r="P45" s="20"/>
      <c r="Q45" s="20">
        <v>30</v>
      </c>
      <c r="R45" s="20"/>
      <c r="S45" s="20"/>
    </row>
    <row r="46" spans="1:19" ht="36" customHeight="1" x14ac:dyDescent="0.25">
      <c r="A46" s="18"/>
      <c r="B46" s="18"/>
      <c r="C46" s="18"/>
      <c r="D46" s="18"/>
      <c r="E46" s="18" t="s">
        <v>79</v>
      </c>
      <c r="F46" s="19" t="s">
        <v>80</v>
      </c>
      <c r="G46" s="20">
        <f t="shared" si="5"/>
        <v>54</v>
      </c>
      <c r="H46" s="20"/>
      <c r="I46" s="20"/>
      <c r="J46" s="20"/>
      <c r="K46" s="20"/>
      <c r="L46" s="20"/>
      <c r="M46" s="20"/>
      <c r="N46" s="20">
        <v>54</v>
      </c>
      <c r="O46" s="20"/>
      <c r="P46" s="20"/>
      <c r="Q46" s="20"/>
      <c r="R46" s="20"/>
      <c r="S46" s="20"/>
    </row>
    <row r="47" spans="1:19" ht="27.75" customHeight="1" x14ac:dyDescent="0.25">
      <c r="A47" s="15"/>
      <c r="B47" s="15"/>
      <c r="C47" s="15" t="s">
        <v>81</v>
      </c>
      <c r="D47" s="15"/>
      <c r="E47" s="15"/>
      <c r="F47" s="16" t="s">
        <v>82</v>
      </c>
      <c r="G47" s="17">
        <f>SUM(G48)</f>
        <v>453</v>
      </c>
      <c r="H47" s="17">
        <f t="shared" ref="H47:S47" si="6">SUM(H48)</f>
        <v>0</v>
      </c>
      <c r="I47" s="17">
        <f t="shared" si="6"/>
        <v>330</v>
      </c>
      <c r="J47" s="17">
        <f t="shared" si="6"/>
        <v>0</v>
      </c>
      <c r="K47" s="17">
        <f t="shared" si="6"/>
        <v>0</v>
      </c>
      <c r="L47" s="17">
        <f t="shared" si="6"/>
        <v>0</v>
      </c>
      <c r="M47" s="17">
        <f t="shared" si="6"/>
        <v>0</v>
      </c>
      <c r="N47" s="17">
        <f t="shared" si="6"/>
        <v>123</v>
      </c>
      <c r="O47" s="17">
        <f t="shared" si="6"/>
        <v>0</v>
      </c>
      <c r="P47" s="17">
        <f t="shared" si="6"/>
        <v>0</v>
      </c>
      <c r="Q47" s="17">
        <f t="shared" si="6"/>
        <v>0</v>
      </c>
      <c r="R47" s="17">
        <f t="shared" si="6"/>
        <v>0</v>
      </c>
      <c r="S47" s="17">
        <f t="shared" si="6"/>
        <v>0</v>
      </c>
    </row>
    <row r="48" spans="1:19" ht="17.25" customHeight="1" x14ac:dyDescent="0.25">
      <c r="A48" s="15"/>
      <c r="B48" s="15"/>
      <c r="C48" s="15"/>
      <c r="D48" s="15" t="s">
        <v>53</v>
      </c>
      <c r="E48" s="15"/>
      <c r="F48" s="16" t="s">
        <v>54</v>
      </c>
      <c r="G48" s="17">
        <f>SUM(G49:G50)</f>
        <v>453</v>
      </c>
      <c r="H48" s="17">
        <f t="shared" ref="H48:S48" si="7">SUM(H49:H50)</f>
        <v>0</v>
      </c>
      <c r="I48" s="17">
        <f t="shared" si="7"/>
        <v>330</v>
      </c>
      <c r="J48" s="17">
        <f t="shared" si="7"/>
        <v>0</v>
      </c>
      <c r="K48" s="17">
        <f t="shared" si="7"/>
        <v>0</v>
      </c>
      <c r="L48" s="17">
        <f t="shared" si="7"/>
        <v>0</v>
      </c>
      <c r="M48" s="17">
        <f t="shared" si="7"/>
        <v>0</v>
      </c>
      <c r="N48" s="17">
        <f t="shared" si="7"/>
        <v>123</v>
      </c>
      <c r="O48" s="17">
        <f t="shared" si="7"/>
        <v>0</v>
      </c>
      <c r="P48" s="17">
        <f t="shared" si="7"/>
        <v>0</v>
      </c>
      <c r="Q48" s="17">
        <f t="shared" si="7"/>
        <v>0</v>
      </c>
      <c r="R48" s="17">
        <f t="shared" si="7"/>
        <v>0</v>
      </c>
      <c r="S48" s="17">
        <f t="shared" si="7"/>
        <v>0</v>
      </c>
    </row>
    <row r="49" spans="1:19" ht="35.25" customHeight="1" x14ac:dyDescent="0.25">
      <c r="A49" s="18"/>
      <c r="B49" s="18"/>
      <c r="C49" s="18"/>
      <c r="D49" s="18"/>
      <c r="E49" s="18" t="s">
        <v>79</v>
      </c>
      <c r="F49" s="19" t="s">
        <v>80</v>
      </c>
      <c r="G49" s="20">
        <f t="shared" ref="G49:G50" si="8">SUM(H49:S49)</f>
        <v>123</v>
      </c>
      <c r="H49" s="20"/>
      <c r="I49" s="20"/>
      <c r="J49" s="20"/>
      <c r="K49" s="20"/>
      <c r="L49" s="20"/>
      <c r="M49" s="20"/>
      <c r="N49" s="20">
        <v>123</v>
      </c>
      <c r="O49" s="20"/>
      <c r="P49" s="20"/>
      <c r="Q49" s="20"/>
      <c r="R49" s="20"/>
      <c r="S49" s="20"/>
    </row>
    <row r="50" spans="1:19" ht="15" customHeight="1" x14ac:dyDescent="0.25">
      <c r="A50" s="18"/>
      <c r="B50" s="18"/>
      <c r="C50" s="18"/>
      <c r="D50" s="18"/>
      <c r="E50" s="18" t="s">
        <v>83</v>
      </c>
      <c r="F50" s="19" t="s">
        <v>84</v>
      </c>
      <c r="G50" s="20">
        <f t="shared" si="8"/>
        <v>330</v>
      </c>
      <c r="H50" s="20"/>
      <c r="I50" s="20">
        <v>330</v>
      </c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19" x14ac:dyDescent="0.25">
      <c r="A51" s="1" t="s">
        <v>85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28" t="s">
        <v>86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</row>
    <row r="53" spans="1:19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</row>
    <row r="54" spans="1:19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</row>
    <row r="55" spans="1:19" x14ac:dyDescent="0.25">
      <c r="A55" s="1"/>
      <c r="B55" s="1"/>
      <c r="C55" s="1"/>
      <c r="D55" s="1"/>
      <c r="E55" s="1"/>
      <c r="F55" s="1"/>
      <c r="G55" s="21" t="s">
        <v>8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</sheetData>
  <mergeCells count="22">
    <mergeCell ref="A52:S54"/>
    <mergeCell ref="D20:E20"/>
    <mergeCell ref="J18:J20"/>
    <mergeCell ref="K18:K20"/>
    <mergeCell ref="L18:L20"/>
    <mergeCell ref="M18:M20"/>
    <mergeCell ref="N18:N20"/>
    <mergeCell ref="O18:O20"/>
    <mergeCell ref="F16:F20"/>
    <mergeCell ref="G16:G20"/>
    <mergeCell ref="H16:S17"/>
    <mergeCell ref="H18:H20"/>
    <mergeCell ref="I18:I20"/>
    <mergeCell ref="O1:S1"/>
    <mergeCell ref="O2:S2"/>
    <mergeCell ref="O3:S3"/>
    <mergeCell ref="O4:S10"/>
    <mergeCell ref="B7:M7"/>
    <mergeCell ref="P18:P20"/>
    <mergeCell ref="Q18:Q20"/>
    <mergeCell ref="R18:R20"/>
    <mergeCell ref="S18:S2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по обяз 2019</vt:lpstr>
      <vt:lpstr>план по пл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2019-09-23T05:34:44Z</dcterms:modified>
</cp:coreProperties>
</file>